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 tabRatio="903" activeTab="2"/>
  </bookViews>
  <sheets>
    <sheet name="Двуж. КАБЕЛЬ в стяжку" sheetId="4" r:id="rId1"/>
    <sheet name="Двуж. МАТЫ под плитку" sheetId="23" r:id="rId2"/>
    <sheet name="Двуж. ТОНКИЙ кабель под плитку" sheetId="6" r:id="rId3"/>
    <sheet name="ИК плёнка + алюминиевые маты" sheetId="19" r:id="rId4"/>
    <sheet name="МЕХАН. рег-ры" sheetId="7" r:id="rId5"/>
    <sheet name="ПРОГ. рег-ры" sheetId="8" r:id="rId6"/>
    <sheet name="TERNEO" sheetId="21" r:id="rId7"/>
    <sheet name="ТРУБЫ+ВОДОСТОКИ+Кровля" sheetId="20" r:id="rId8"/>
    <sheet name="Метеостанции и наруж рег-ры" sheetId="22" r:id="rId9"/>
  </sheets>
  <definedNames>
    <definedName name="__xlnm.Print_Area" localSheetId="6">#REF!</definedName>
    <definedName name="__xlnm.Print_Area" localSheetId="1">#REF!</definedName>
    <definedName name="__xlnm.Print_Area">#REF!</definedName>
    <definedName name="_50_to_60">"#REF!"</definedName>
    <definedName name="_50_to_60_1">"#REF!"</definedName>
    <definedName name="_50_to_60_10">"#REF!"</definedName>
    <definedName name="_50_to_60_11">"#REF!"</definedName>
    <definedName name="_50_to_60_12">"#REF!"</definedName>
    <definedName name="_50_to_60_13">"#REF!"</definedName>
    <definedName name="_50_to_60_2">"#REF!"</definedName>
    <definedName name="_50_to_60_3">"#REF!"</definedName>
    <definedName name="_50_to_60_4">"#REF!"</definedName>
    <definedName name="_50_to_60_5">"#REF!"</definedName>
    <definedName name="_50_to_60_6">"#REF!"</definedName>
    <definedName name="_50_to_60_7">"#REF!"</definedName>
    <definedName name="_50_to_60_8">"#REF!"</definedName>
    <definedName name="_50_to_60_9">"#REF!"</definedName>
    <definedName name="_60_to_75">"#REF!"</definedName>
    <definedName name="_60_to_75_1">"#REF!"</definedName>
    <definedName name="_60_to_75_10">"#REF!"</definedName>
    <definedName name="_60_to_75_11">"#REF!"</definedName>
    <definedName name="_60_to_75_12">"#REF!"</definedName>
    <definedName name="_60_to_75_13">"#REF!"</definedName>
    <definedName name="_60_to_75_2">"#REF!"</definedName>
    <definedName name="_60_to_75_3">"#REF!"</definedName>
    <definedName name="_60_to_75_4">"#REF!"</definedName>
    <definedName name="_60_to_75_5">"#REF!"</definedName>
    <definedName name="_60_to_75_6">"#REF!"</definedName>
    <definedName name="_60_to_75_7">"#REF!"</definedName>
    <definedName name="_60_to_75_8">"#REF!"</definedName>
    <definedName name="_60_to_75_9">"#REF!"</definedName>
    <definedName name="CAB_60_to_75">"#REF!"</definedName>
    <definedName name="CAB_60_to_75_1">"#REF!"</definedName>
    <definedName name="CAB_60_to_75_10">"#REF!"</definedName>
    <definedName name="CAB_60_to_75_11">"#REF!"</definedName>
    <definedName name="CAB_60_to_75_12">"#REF!"</definedName>
    <definedName name="CAB_60_to_75_13">"#REF!"</definedName>
    <definedName name="CAB_60_to_75_2">"#REF!"</definedName>
    <definedName name="CAB_60_to_75_3">"#REF!"</definedName>
    <definedName name="CAB_60_to_75_4">"#REF!"</definedName>
    <definedName name="CAB_60_to_75_5">"#REF!"</definedName>
    <definedName name="CAB_60_to_75_6">"#REF!"</definedName>
    <definedName name="CAB_60_to_75_7">"#REF!"</definedName>
    <definedName name="CAB_60_to_75_8">"#REF!"</definedName>
    <definedName name="CAB_60_to_75_9">"#REF!"</definedName>
    <definedName name="CAB_on_60">"#REF!"</definedName>
    <definedName name="CAB_on_60_1">"#REF!"</definedName>
    <definedName name="CAB_on_60_10">"#REF!"</definedName>
    <definedName name="CAB_on_60_11">"#REF!"</definedName>
    <definedName name="CAB_on_60_12">"#REF!"</definedName>
    <definedName name="CAB_on_60_13">"#REF!"</definedName>
    <definedName name="CAB_on_60_2">"#REF!"</definedName>
    <definedName name="CAB_on_60_3">"#REF!"</definedName>
    <definedName name="CAB_on_60_4">"#REF!"</definedName>
    <definedName name="CAB_on_60_5">"#REF!"</definedName>
    <definedName name="CAB_on_60_6">"#REF!"</definedName>
    <definedName name="CAB_on_60_7">"#REF!"</definedName>
    <definedName name="CAB_on_60_8">"#REF!"</definedName>
    <definedName name="CAB_on_60_9">"#REF!"</definedName>
    <definedName name="CENT_CAB">"#REF!"</definedName>
    <definedName name="CENT_CAB_1">"#REF!"</definedName>
    <definedName name="CENT_CAB_10">"#REF!"</definedName>
    <definedName name="CENT_CAB_11">"#REF!"</definedName>
    <definedName name="CENT_CAB_12">"#REF!"</definedName>
    <definedName name="CENT_CAB_13">"#REF!"</definedName>
    <definedName name="CENT_CAB_2">"#REF!"</definedName>
    <definedName name="CENT_CAB_3">"#REF!"</definedName>
    <definedName name="CENT_CAB_4">"#REF!"</definedName>
    <definedName name="CENT_CAB_5">"#REF!"</definedName>
    <definedName name="CENT_CAB_6">"#REF!"</definedName>
    <definedName name="CENT_CAB_7">"#REF!"</definedName>
    <definedName name="CENT_CAB_8">"#REF!"</definedName>
    <definedName name="CENT_CAB_9">"#REF!"</definedName>
    <definedName name="DELTA_COILS">"#REF!"</definedName>
    <definedName name="DELTA_COILS_1">"#REF!"</definedName>
    <definedName name="DELTA_COILS_10">"#REF!"</definedName>
    <definedName name="DELTA_COILS_11">"#REF!"</definedName>
    <definedName name="DELTA_COILS_12">"#REF!"</definedName>
    <definedName name="DELTA_COILS_13">"#REF!"</definedName>
    <definedName name="DELTA_COILS_2">"#REF!"</definedName>
    <definedName name="DELTA_COILS_3">"#REF!"</definedName>
    <definedName name="DELTA_COILS_4">"#REF!"</definedName>
    <definedName name="DELTA_COILS_5">"#REF!"</definedName>
    <definedName name="DELTA_COILS_6">"#REF!"</definedName>
    <definedName name="DELTA_COILS_7">"#REF!"</definedName>
    <definedName name="DELTA_COILS_8">"#REF!"</definedName>
    <definedName name="DELTA_COILS_9">"#REF!"</definedName>
    <definedName name="DELTA_SXDX">"#REF!"</definedName>
    <definedName name="DELTA_SXDX_1">"#REF!"</definedName>
    <definedName name="DELTA_SXDX_10">"#REF!"</definedName>
    <definedName name="DELTA_SXDX_11">"#REF!"</definedName>
    <definedName name="DELTA_SXDX_12">"#REF!"</definedName>
    <definedName name="DELTA_SXDX_13">"#REF!"</definedName>
    <definedName name="DELTA_SXDX_2">"#REF!"</definedName>
    <definedName name="DELTA_SXDX_3">"#REF!"</definedName>
    <definedName name="DELTA_SXDX_4">"#REF!"</definedName>
    <definedName name="DELTA_SXDX_5">"#REF!"</definedName>
    <definedName name="DELTA_SXDX_6">"#REF!"</definedName>
    <definedName name="DELTA_SXDX_7">"#REF!"</definedName>
    <definedName name="DELTA_SXDX_8">"#REF!"</definedName>
    <definedName name="DELTA_SXDX_9">"#REF!"</definedName>
    <definedName name="euro">"#REF!"</definedName>
    <definedName name="euro_1">"#REF!"</definedName>
    <definedName name="euro_10">"#REF!"</definedName>
    <definedName name="euro_11">"#REF!"</definedName>
    <definedName name="euro_12">"#REF!"</definedName>
    <definedName name="euro_13">"#REF!"</definedName>
    <definedName name="euro_2">"#REF!"</definedName>
    <definedName name="euro_3">"#REF!"</definedName>
    <definedName name="euro_4">"#REF!"</definedName>
    <definedName name="euro_5">"#REF!"</definedName>
    <definedName name="euro_6">"#REF!"</definedName>
    <definedName name="euro_7">"#REF!"</definedName>
    <definedName name="euro_8">"#REF!"</definedName>
    <definedName name="euro_9">"#REF!"</definedName>
    <definedName name="Excel_BuiltIn__FilterDatabase" localSheetId="6">#REF!</definedName>
    <definedName name="Excel_BuiltIn__FilterDatabase" localSheetId="1">#REF!</definedName>
    <definedName name="Excel_BuiltIn__FilterDatabase">#REF!</definedName>
    <definedName name="Excel_BuiltIn_Print_Area_1" localSheetId="1">#REF!</definedName>
    <definedName name="Excel_BuiltIn_Print_Area_1">#REF!</definedName>
    <definedName name="Excel_BuiltIn_Print_Area_1_1" localSheetId="6">TERNEO!$A$1:$F$38</definedName>
    <definedName name="Excel_BuiltIn_Print_Area_1_1" localSheetId="1">#REF!</definedName>
    <definedName name="Excel_BuiltIn_Print_Area_1_1">#REF!</definedName>
    <definedName name="Excel_BuiltIn_Print_Area_1_1_1" localSheetId="1">#REF!</definedName>
    <definedName name="Excel_BuiltIn_Print_Area_1_1_1">#REF!</definedName>
    <definedName name="GM_cntl">"#REF!"</definedName>
    <definedName name="GM_cntl_1">"#REF!"</definedName>
    <definedName name="GM_cntl_10">"#REF!"</definedName>
    <definedName name="GM_cntl_11">"#REF!"</definedName>
    <definedName name="GM_cntl_12">"#REF!"</definedName>
    <definedName name="GM_cntl_13">"#REF!"</definedName>
    <definedName name="GM_cntl_2">"#REF!"</definedName>
    <definedName name="GM_cntl_3">"#REF!"</definedName>
    <definedName name="GM_cntl_4">"#REF!"</definedName>
    <definedName name="GM_cntl_5">"#REF!"</definedName>
    <definedName name="GM_cntl_6">"#REF!"</definedName>
    <definedName name="GM_cntl_7">"#REF!"</definedName>
    <definedName name="GM_cntl_8">"#REF!"</definedName>
    <definedName name="GM_cntl_9">"#REF!"</definedName>
    <definedName name="GM_cntl_AB">"#REF!"</definedName>
    <definedName name="GM_cntl_AB_1">"#REF!"</definedName>
    <definedName name="GM_cntl_AB_10">"#REF!"</definedName>
    <definedName name="GM_cntl_AB_11">"#REF!"</definedName>
    <definedName name="GM_cntl_AB_12">"#REF!"</definedName>
    <definedName name="GM_cntl_AB_13">"#REF!"</definedName>
    <definedName name="GM_cntl_AB_2">"#REF!"</definedName>
    <definedName name="GM_cntl_AB_3">"#REF!"</definedName>
    <definedName name="GM_cntl_AB_4">"#REF!"</definedName>
    <definedName name="GM_cntl_AB_5">"#REF!"</definedName>
    <definedName name="GM_cntl_AB_6">"#REF!"</definedName>
    <definedName name="GM_cntl_AB_7">"#REF!"</definedName>
    <definedName name="GM_cntl_AB_8">"#REF!"</definedName>
    <definedName name="GM_cntl_AB_9">"#REF!"</definedName>
    <definedName name="GM_cntl_U">"#REF!"</definedName>
    <definedName name="GM_cntl_U_1">"#REF!"</definedName>
    <definedName name="GM_cntl_U_10">"#REF!"</definedName>
    <definedName name="GM_cntl_U_11">"#REF!"</definedName>
    <definedName name="GM_cntl_U_12">"#REF!"</definedName>
    <definedName name="GM_cntl_U_13">"#REF!"</definedName>
    <definedName name="GM_cntl_U_2">"#REF!"</definedName>
    <definedName name="GM_cntl_U_3">"#REF!"</definedName>
    <definedName name="GM_cntl_U_4">"#REF!"</definedName>
    <definedName name="GM_cntl_U_5">"#REF!"</definedName>
    <definedName name="GM_cntl_U_6">"#REF!"</definedName>
    <definedName name="GM_cntl_U_7">"#REF!"</definedName>
    <definedName name="GM_cntl_U_8">"#REF!"</definedName>
    <definedName name="GM_cntl_U_9">"#REF!"</definedName>
    <definedName name="KATRINA" localSheetId="6">#REF!</definedName>
    <definedName name="KATRINA" localSheetId="1">#REF!</definedName>
    <definedName name="KATRINA">#REF!</definedName>
    <definedName name="Print_Area" localSheetId="0">'Двуж. КАБЕЛЬ в стяжку'!$A$1:$M$214</definedName>
    <definedName name="Sconto_25">"#REF!"</definedName>
    <definedName name="Sconto_25_1">"#REF!"</definedName>
    <definedName name="Sconto_25_10">"#REF!"</definedName>
    <definedName name="Sconto_25_11">"#REF!"</definedName>
    <definedName name="Sconto_25_12">"#REF!"</definedName>
    <definedName name="Sconto_25_13">"#REF!"</definedName>
    <definedName name="Sconto_25_2">"#REF!"</definedName>
    <definedName name="Sconto_25_3">"#REF!"</definedName>
    <definedName name="Sconto_25_4">"#REF!"</definedName>
    <definedName name="Sconto_25_5">"#REF!"</definedName>
    <definedName name="Sconto_25_6">"#REF!"</definedName>
    <definedName name="Sconto_25_7">"#REF!"</definedName>
    <definedName name="Sconto_25_8">"#REF!"</definedName>
    <definedName name="Sconto_25_9">"#REF!"</definedName>
    <definedName name="а1">"#REF!"</definedName>
    <definedName name="Автоматика1" localSheetId="1">#REF!</definedName>
    <definedName name="Автоматика1">#REF!</definedName>
    <definedName name="Автотрасформаторы1" localSheetId="1">#REF!</definedName>
    <definedName name="Автотрасформаторы1">#REF!</definedName>
    <definedName name="Звол.Neoclima">"#REF!"</definedName>
    <definedName name="Звол.Neoclima_1">"#REF!"</definedName>
    <definedName name="ибп1" localSheetId="1">#REF!</definedName>
    <definedName name="ибп1">#REF!</definedName>
    <definedName name="Комбинации2">#N/A</definedName>
    <definedName name="Комбинации2_1">#N/A</definedName>
    <definedName name="Комбинации2_10">#N/A</definedName>
    <definedName name="Комбинации2_11">#N/A</definedName>
    <definedName name="Комбинации2_12">#N/A</definedName>
    <definedName name="Комбинации2_13">#N/A</definedName>
    <definedName name="Комбинации2_14">#N/A</definedName>
    <definedName name="Комбинации2_15">#N/A</definedName>
    <definedName name="Комбинации2_16">#N/A</definedName>
    <definedName name="Комбинации2_17">#N/A</definedName>
    <definedName name="Комбинации2_2">#N/A</definedName>
    <definedName name="Комбинации2_3">#N/A</definedName>
    <definedName name="Комбинации2_4">#N/A</definedName>
    <definedName name="Комбинации2_5">#N/A</definedName>
    <definedName name="Комбинации2_6">#N/A</definedName>
    <definedName name="Комбинации2_7">#N/A</definedName>
    <definedName name="Комбинации2_8">#N/A</definedName>
    <definedName name="Комбинации2_9">#N/A</definedName>
    <definedName name="Комбинации3">#N/A</definedName>
    <definedName name="Комбинации3_1">#N/A</definedName>
    <definedName name="Комбинации3_10">#N/A</definedName>
    <definedName name="Комбинации3_11">#N/A</definedName>
    <definedName name="Комбинации3_12">#N/A</definedName>
    <definedName name="Комбинации3_13">#N/A</definedName>
    <definedName name="Комбинации3_14">#N/A</definedName>
    <definedName name="Комбинации3_15">#N/A</definedName>
    <definedName name="Комбинации3_16">#N/A</definedName>
    <definedName name="Комбинации3_17">#N/A</definedName>
    <definedName name="Комбинации3_2">#N/A</definedName>
    <definedName name="Комбинации3_3">#N/A</definedName>
    <definedName name="Комбинации3_4">#N/A</definedName>
    <definedName name="Комбинации3_5">#N/A</definedName>
    <definedName name="Комбинации3_6">#N/A</definedName>
    <definedName name="Комбинации3_7">#N/A</definedName>
    <definedName name="Комбинации3_8">#N/A</definedName>
    <definedName name="Комбинации3_9">#N/A</definedName>
    <definedName name="Комбинации4">#N/A</definedName>
    <definedName name="Комбинации4_1">#N/A</definedName>
    <definedName name="Комбинации4_10">#N/A</definedName>
    <definedName name="Комбинации4_11">#N/A</definedName>
    <definedName name="Комбинации4_12">#N/A</definedName>
    <definedName name="Комбинации4_13">#N/A</definedName>
    <definedName name="Комбинации4_14">#N/A</definedName>
    <definedName name="Комбинации4_15">#N/A</definedName>
    <definedName name="Комбинации4_16">#N/A</definedName>
    <definedName name="Комбинации4_17">#N/A</definedName>
    <definedName name="Комбинации4_2">#N/A</definedName>
    <definedName name="Комбинации4_3">#N/A</definedName>
    <definedName name="Комбинации4_4">#N/A</definedName>
    <definedName name="Комбинации4_5">#N/A</definedName>
    <definedName name="Комбинации4_6">#N/A</definedName>
    <definedName name="Комбинации4_7">#N/A</definedName>
    <definedName name="Комбинации4_8">#N/A</definedName>
    <definedName name="Комбинации4_9">#N/A</definedName>
    <definedName name="_xlnm.Print_Area" localSheetId="3">'ИК плёнка + алюминиевые маты'!$A$1:$L$60</definedName>
    <definedName name="_xlnm.Print_Area" localSheetId="8">'Метеостанции и наруж рег-ры'!$A$1:$R$30</definedName>
    <definedName name="_xlnm.Print_Area" localSheetId="7">'ТРУБЫ+ВОДОСТОКИ+Кровля'!$A$1:$K$193</definedName>
  </definedNames>
  <calcPr calcId="162913" refMode="R1C1"/>
</workbook>
</file>

<file path=xl/calcChain.xml><?xml version="1.0" encoding="utf-8"?>
<calcChain xmlns="http://schemas.openxmlformats.org/spreadsheetml/2006/main">
  <c r="H93" i="4" l="1"/>
  <c r="B93" i="4"/>
  <c r="A93" i="4"/>
  <c r="H92" i="4"/>
  <c r="B92" i="4"/>
  <c r="A92" i="4"/>
  <c r="H91" i="4"/>
  <c r="B91" i="4"/>
  <c r="A91" i="4"/>
  <c r="H90" i="4"/>
  <c r="B90" i="4"/>
  <c r="A90" i="4"/>
  <c r="H89" i="4"/>
  <c r="B89" i="4"/>
  <c r="A89" i="4"/>
  <c r="H88" i="4"/>
  <c r="B88" i="4"/>
  <c r="A88" i="4"/>
  <c r="H87" i="4"/>
  <c r="B87" i="4"/>
  <c r="A87" i="4"/>
  <c r="H86" i="4"/>
  <c r="B86" i="4"/>
  <c r="A86" i="4"/>
  <c r="H85" i="4"/>
  <c r="B85" i="4"/>
  <c r="A85" i="4"/>
  <c r="H84" i="4"/>
  <c r="B84" i="4"/>
  <c r="A84" i="4"/>
  <c r="H83" i="4"/>
  <c r="B83" i="4"/>
  <c r="A83" i="4"/>
  <c r="H82" i="4"/>
  <c r="B82" i="4"/>
  <c r="A82" i="4"/>
  <c r="H81" i="4"/>
  <c r="B81" i="4"/>
  <c r="A81" i="4"/>
  <c r="H80" i="4"/>
  <c r="B80" i="4"/>
  <c r="A80" i="4"/>
  <c r="J105" i="6" l="1"/>
  <c r="J107" i="6"/>
  <c r="J108" i="6"/>
  <c r="J109" i="6"/>
  <c r="J111" i="6"/>
  <c r="J113" i="6"/>
  <c r="J114" i="6"/>
  <c r="J116" i="6"/>
  <c r="J117" i="6"/>
  <c r="J118" i="6"/>
  <c r="J104" i="6"/>
  <c r="I106" i="6"/>
  <c r="J106" i="6" s="1"/>
  <c r="I110" i="6"/>
  <c r="J110" i="6" s="1"/>
  <c r="I112" i="6"/>
  <c r="J112" i="6" s="1"/>
  <c r="I115" i="6"/>
  <c r="J115" i="6" s="1"/>
  <c r="I119" i="6"/>
  <c r="J119" i="6" s="1"/>
  <c r="D105" i="6"/>
  <c r="E105" i="6"/>
  <c r="F105" i="6"/>
  <c r="G105" i="6"/>
  <c r="D106" i="6"/>
  <c r="E106" i="6"/>
  <c r="F106" i="6"/>
  <c r="G106" i="6"/>
  <c r="D107" i="6"/>
  <c r="E107" i="6"/>
  <c r="F107" i="6"/>
  <c r="G107" i="6"/>
  <c r="D108" i="6"/>
  <c r="E108" i="6"/>
  <c r="F108" i="6"/>
  <c r="G108" i="6"/>
  <c r="D109" i="6"/>
  <c r="E109" i="6"/>
  <c r="F109" i="6"/>
  <c r="G109" i="6"/>
  <c r="D110" i="6"/>
  <c r="E110" i="6"/>
  <c r="F110" i="6"/>
  <c r="G110" i="6"/>
  <c r="D111" i="6"/>
  <c r="E111" i="6"/>
  <c r="F111" i="6"/>
  <c r="G111" i="6"/>
  <c r="D112" i="6"/>
  <c r="E112" i="6"/>
  <c r="F112" i="6"/>
  <c r="G112" i="6"/>
  <c r="D113" i="6"/>
  <c r="E113" i="6"/>
  <c r="F113" i="6"/>
  <c r="G113" i="6"/>
  <c r="D114" i="6"/>
  <c r="E114" i="6"/>
  <c r="F114" i="6"/>
  <c r="G114" i="6"/>
  <c r="D115" i="6"/>
  <c r="E115" i="6"/>
  <c r="F115" i="6"/>
  <c r="G115" i="6"/>
  <c r="D116" i="6"/>
  <c r="E116" i="6"/>
  <c r="F116" i="6"/>
  <c r="G116" i="6"/>
  <c r="D117" i="6"/>
  <c r="E117" i="6"/>
  <c r="F117" i="6"/>
  <c r="G117" i="6"/>
  <c r="D118" i="6"/>
  <c r="E118" i="6"/>
  <c r="F118" i="6"/>
  <c r="G118" i="6"/>
  <c r="D119" i="6"/>
  <c r="E119" i="6"/>
  <c r="F119" i="6"/>
  <c r="G119" i="6"/>
  <c r="G104" i="6"/>
  <c r="F104" i="6"/>
  <c r="E104" i="6"/>
  <c r="D104" i="6"/>
  <c r="H187" i="4" l="1"/>
  <c r="A168" i="4" l="1"/>
  <c r="A156" i="4"/>
  <c r="A157" i="4"/>
  <c r="B157" i="4"/>
  <c r="A158" i="4"/>
  <c r="B158" i="4"/>
  <c r="A159" i="4"/>
  <c r="B159" i="4"/>
  <c r="A160" i="4"/>
  <c r="A161" i="4"/>
  <c r="A162" i="4"/>
  <c r="A163" i="4"/>
  <c r="A164" i="4"/>
  <c r="A165" i="4"/>
  <c r="B165" i="4"/>
  <c r="A166" i="4"/>
  <c r="B166" i="4"/>
  <c r="A167" i="4"/>
  <c r="A169" i="4"/>
  <c r="H262" i="4" l="1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A193" i="4" l="1"/>
  <c r="A194" i="4"/>
  <c r="B194" i="4"/>
  <c r="A195" i="4"/>
  <c r="A196" i="4"/>
  <c r="A197" i="4"/>
  <c r="B197" i="4"/>
  <c r="A198" i="4"/>
  <c r="A199" i="4"/>
  <c r="B199" i="4"/>
  <c r="A200" i="4"/>
  <c r="A201" i="4"/>
  <c r="B201" i="4"/>
  <c r="A202" i="4"/>
  <c r="A203" i="4"/>
  <c r="B203" i="4"/>
  <c r="A204" i="4"/>
  <c r="A205" i="4"/>
  <c r="A206" i="4"/>
  <c r="A192" i="4"/>
  <c r="H193" i="4" l="1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192" i="4"/>
</calcChain>
</file>

<file path=xl/sharedStrings.xml><?xml version="1.0" encoding="utf-8"?>
<sst xmlns="http://schemas.openxmlformats.org/spreadsheetml/2006/main" count="1060" uniqueCount="668">
  <si>
    <t>Гофротруба
 в комплекте</t>
  </si>
  <si>
    <r>
      <rPr>
        <b/>
        <i/>
        <u/>
        <sz val="14"/>
        <color indexed="8"/>
        <rFont val="Arial"/>
        <family val="2"/>
        <charset val="204"/>
      </rPr>
      <t>Германия</t>
    </r>
    <r>
      <rPr>
        <b/>
        <i/>
        <sz val="14"/>
        <color indexed="8"/>
        <rFont val="Arial"/>
        <family val="2"/>
        <charset val="204"/>
      </rPr>
      <t xml:space="preserve">
Гарантия 20 лет</t>
    </r>
  </si>
  <si>
    <t>Площадь обогрева, м.кв.</t>
  </si>
  <si>
    <t>Длина, м</t>
  </si>
  <si>
    <t>Мощность, Вт</t>
  </si>
  <si>
    <t>ЦЕНА</t>
  </si>
  <si>
    <t>Кол-во ленты, м</t>
  </si>
  <si>
    <t>Цена
лента, грн.</t>
  </si>
  <si>
    <r>
      <t xml:space="preserve">Шаг 10см </t>
    </r>
    <r>
      <rPr>
        <b/>
        <i/>
        <u/>
        <sz val="10"/>
        <color indexed="8"/>
        <rFont val="Calibri"/>
        <family val="2"/>
        <charset val="204"/>
      </rPr>
      <t>170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</si>
  <si>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t>Шаг 12,5см</t>
    </r>
    <r>
      <rPr>
        <b/>
        <i/>
        <u/>
        <sz val="10"/>
        <color indexed="8"/>
        <rFont val="Calibri"/>
        <family val="2"/>
        <charset val="204"/>
      </rPr>
      <t xml:space="preserve"> 135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</si>
  <si>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t xml:space="preserve">Шаг 12,5см </t>
    </r>
    <r>
      <rPr>
        <b/>
        <i/>
        <u/>
        <sz val="10"/>
        <color indexed="8"/>
        <rFont val="Calibri"/>
        <family val="2"/>
        <charset val="204"/>
      </rPr>
      <t>135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</si>
  <si>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rPr>
        <b/>
        <sz val="12"/>
        <color indexed="10"/>
        <rFont val="Calibri"/>
        <family val="2"/>
        <charset val="204"/>
      </rPr>
      <t>2.</t>
    </r>
    <r>
      <rPr>
        <b/>
        <sz val="12"/>
        <color indexed="8"/>
        <rFont val="Calibri"/>
        <family val="2"/>
        <charset val="204"/>
      </rPr>
      <t xml:space="preserve"> Закрепите монтажную ленту</t>
    </r>
  </si>
  <si>
    <r>
      <t xml:space="preserve">Шаг 15см </t>
    </r>
    <r>
      <rPr>
        <b/>
        <i/>
        <u/>
        <sz val="10"/>
        <color indexed="8"/>
        <rFont val="Calibri"/>
        <family val="2"/>
        <charset val="204"/>
      </rPr>
      <t>135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</si>
  <si>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t>Площадь
 обогрева, м</t>
    </r>
    <r>
      <rPr>
        <b/>
        <vertAlign val="superscript"/>
        <sz val="11"/>
        <color indexed="8"/>
        <rFont val="Arial"/>
        <family val="2"/>
        <charset val="204"/>
      </rPr>
      <t>2</t>
    </r>
  </si>
  <si>
    <r>
      <t xml:space="preserve">DR 12,5Вт/м, </t>
    </r>
    <r>
      <rPr>
        <b/>
        <i/>
        <sz val="12"/>
        <rFont val="Arial Black"/>
        <family val="2"/>
        <charset val="204"/>
      </rPr>
      <t>Hemstedt</t>
    </r>
    <r>
      <rPr>
        <b/>
        <i/>
        <sz val="11"/>
        <rFont val="Arial Black"/>
        <family val="2"/>
        <charset val="204"/>
      </rPr>
      <t xml:space="preserve"> (Германия)</t>
    </r>
    <r>
      <rPr>
        <b/>
        <sz val="11"/>
        <rFont val="Arial Black"/>
        <family val="2"/>
        <charset val="204"/>
      </rPr>
      <t>, гарантия 20 лет</t>
    </r>
  </si>
  <si>
    <t>Гофротруба в комплекте</t>
  </si>
  <si>
    <t>Наименование</t>
  </si>
  <si>
    <t>Длина,
 м</t>
  </si>
  <si>
    <t>Мощность,
 Вт</t>
  </si>
  <si>
    <t>Площадь укладки, м²</t>
  </si>
  <si>
    <t>Кол-во
ленты, м</t>
  </si>
  <si>
    <r>
      <t xml:space="preserve">шаг 12,5см,
</t>
    </r>
    <r>
      <rPr>
        <b/>
        <i/>
        <u/>
        <sz val="11"/>
        <color indexed="8"/>
        <rFont val="Arial"/>
        <family val="2"/>
        <charset val="204"/>
      </rPr>
      <t>100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</si>
  <si>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r>
      <t xml:space="preserve">шаг 10см,
</t>
    </r>
    <r>
      <rPr>
        <b/>
        <i/>
        <u/>
        <sz val="11"/>
        <color indexed="8"/>
        <rFont val="Arial"/>
        <family val="2"/>
        <charset val="204"/>
      </rPr>
      <t>125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</si>
  <si>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r>
      <t xml:space="preserve">шаг 8см, 
</t>
    </r>
    <r>
      <rPr>
        <b/>
        <i/>
        <u/>
        <sz val="11"/>
        <color indexed="8"/>
        <rFont val="Arial"/>
        <family val="2"/>
        <charset val="204"/>
      </rPr>
      <t>155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</si>
  <si>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r>
      <t xml:space="preserve">шаг 7,5см,
</t>
    </r>
    <r>
      <rPr>
        <b/>
        <i/>
        <u/>
        <sz val="11"/>
        <color indexed="8"/>
        <rFont val="Arial"/>
        <family val="2"/>
        <charset val="204"/>
      </rPr>
      <t>165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</si>
  <si>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t>DR 12</t>
  </si>
  <si>
    <t>DR 18</t>
  </si>
  <si>
    <t>DR 24</t>
  </si>
  <si>
    <t>DR 30</t>
  </si>
  <si>
    <t>DR 36</t>
  </si>
  <si>
    <t>DR 42</t>
  </si>
  <si>
    <t>DR 48</t>
  </si>
  <si>
    <t>DR 54</t>
  </si>
  <si>
    <t>DR 60</t>
  </si>
  <si>
    <t>DR 72</t>
  </si>
  <si>
    <t>DR 84</t>
  </si>
  <si>
    <t>DR 96</t>
  </si>
  <si>
    <t>DR 108</t>
  </si>
  <si>
    <t>DR 120</t>
  </si>
  <si>
    <t>DR 144</t>
  </si>
  <si>
    <t>DR 180</t>
  </si>
  <si>
    <r>
      <t xml:space="preserve">шаг 10 см,
</t>
    </r>
    <r>
      <rPr>
        <b/>
        <i/>
        <u/>
        <sz val="11"/>
        <rFont val="Arial"/>
        <family val="2"/>
        <charset val="204"/>
      </rPr>
      <t>100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</si>
  <si>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125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</si>
  <si>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135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</si>
  <si>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6 см,
</t>
    </r>
    <r>
      <rPr>
        <b/>
        <i/>
        <u/>
        <sz val="11"/>
        <rFont val="Arial"/>
        <family val="2"/>
        <charset val="204"/>
      </rPr>
      <t>165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</si>
  <si>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>ADSV10-120</t>
  </si>
  <si>
    <t>ADSV10-200</t>
  </si>
  <si>
    <t>ADSV10-250</t>
  </si>
  <si>
    <t>ADSV10-320</t>
  </si>
  <si>
    <t>ADSV10-400</t>
  </si>
  <si>
    <t>ADSV10-450</t>
  </si>
  <si>
    <t>ADSV10-520</t>
  </si>
  <si>
    <t>ADSV10-600</t>
  </si>
  <si>
    <t>ADSV10-750</t>
  </si>
  <si>
    <t>ADSV10-950</t>
  </si>
  <si>
    <t>ADSV10-1100</t>
  </si>
  <si>
    <t>ADSV10-1300</t>
  </si>
  <si>
    <t>ADSV10-1700</t>
  </si>
  <si>
    <t>ADSV10-2000</t>
  </si>
  <si>
    <t>МЕХАНИЧЕСКИЕ ТЕРМОРЕГУЛЯТОРЫ (16А)</t>
  </si>
  <si>
    <t>Механические</t>
  </si>
  <si>
    <t>Механические - цифровые</t>
  </si>
  <si>
    <t>Механические - двузонные</t>
  </si>
  <si>
    <t>Вид</t>
  </si>
  <si>
    <t>Цена</t>
  </si>
  <si>
    <r>
      <rPr>
        <b/>
        <sz val="14"/>
        <color indexed="8"/>
        <rFont val="Calibri"/>
        <family val="2"/>
        <charset val="204"/>
      </rPr>
      <t>Terneo st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>:</t>
    </r>
    <r>
      <rPr>
        <i/>
        <u/>
        <sz val="9"/>
        <color indexed="8"/>
        <rFont val="Calibri"/>
        <family val="2"/>
        <charset val="204"/>
      </rPr>
      <t xml:space="preserve"> белый / бежевый</t>
    </r>
  </si>
  <si>
    <r>
      <rPr>
        <b/>
        <sz val="14"/>
        <color indexed="8"/>
        <rFont val="Calibri"/>
        <family val="2"/>
        <charset val="204"/>
      </rPr>
      <t xml:space="preserve">ТСL-02.12SF Twin </t>
    </r>
    <r>
      <rPr>
        <sz val="11"/>
        <color theme="1"/>
        <rFont val="Calibri"/>
        <family val="2"/>
        <charset val="204"/>
        <scheme val="minor"/>
      </rPr>
      <t>(Украина, гарантия 2 года)</t>
    </r>
  </si>
  <si>
    <r>
      <rPr>
        <b/>
        <sz val="18"/>
        <color indexed="8"/>
        <rFont val="Calibri"/>
        <family val="2"/>
        <charset val="204"/>
      </rPr>
      <t>Menred rtc 60</t>
    </r>
    <r>
      <rPr>
        <b/>
        <sz val="16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</si>
  <si>
    <r>
      <rPr>
        <b/>
        <sz val="14"/>
        <color indexed="8"/>
        <rFont val="Calibri"/>
        <family val="2"/>
        <charset val="204"/>
      </rPr>
      <t>I-warm 730</t>
    </r>
    <r>
      <rPr>
        <sz val="11"/>
        <color theme="1"/>
        <rFont val="Calibri"/>
        <family val="2"/>
        <charset val="204"/>
        <scheme val="minor"/>
      </rPr>
      <t xml:space="preserve">
(Россия, гарантия 2 года)</t>
    </r>
  </si>
  <si>
    <r>
      <rPr>
        <b/>
        <sz val="18"/>
        <color indexed="8"/>
        <rFont val="Calibri"/>
        <family val="2"/>
        <charset val="204"/>
      </rPr>
      <t>Menred rtc 70</t>
    </r>
    <r>
      <rPr>
        <b/>
        <sz val="14"/>
        <color indexed="8"/>
        <rFont val="Calibri"/>
        <family val="2"/>
        <charset val="204"/>
      </rPr>
      <t xml:space="preserve"> / Terneo mex unic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 xml:space="preserve">: </t>
    </r>
    <r>
      <rPr>
        <i/>
        <u/>
        <sz val="9"/>
        <color indexed="8"/>
        <rFont val="Calibri"/>
        <family val="2"/>
        <charset val="204"/>
      </rPr>
      <t>белый / бежевый</t>
    </r>
  </si>
  <si>
    <t>Механические с датчиком
 воздуха</t>
  </si>
  <si>
    <r>
      <rPr>
        <b/>
        <sz val="14"/>
        <color indexed="8"/>
        <rFont val="Calibri"/>
        <family val="2"/>
        <charset val="204"/>
      </rPr>
      <t>OJ Electronics OTN2-1991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</si>
  <si>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rPr>
        <b/>
        <sz val="14"/>
        <color indexed="8"/>
        <rFont val="Calibri"/>
        <family val="2"/>
        <charset val="204"/>
      </rPr>
      <t>Eberle
RTRE - 6121</t>
    </r>
    <r>
      <rPr>
        <sz val="11"/>
        <color theme="1"/>
        <rFont val="Calibri"/>
        <family val="2"/>
        <charset val="204"/>
        <scheme val="minor"/>
      </rPr>
      <t xml:space="preserve">
(Германия, гарантия 3 года)</t>
    </r>
  </si>
  <si>
    <r>
      <rPr>
        <b/>
        <sz val="18"/>
        <color indexed="8"/>
        <rFont val="Calibri"/>
        <family val="2"/>
        <charset val="204"/>
      </rPr>
      <t>EBERLE 
Fit np 3U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</si>
  <si>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rPr>
        <b/>
        <sz val="14"/>
        <color indexed="8"/>
        <rFont val="Calibri"/>
        <family val="2"/>
        <charset val="204"/>
      </rPr>
      <t>Terneo Rol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</si>
  <si>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rPr>
        <b/>
        <sz val="14"/>
        <color indexed="8"/>
        <rFont val="Calibri"/>
        <family val="2"/>
        <charset val="204"/>
      </rPr>
      <t>Veria B45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2 года)</t>
    </r>
  </si>
  <si>
    <r>
      <rPr>
        <b/>
        <sz val="14"/>
        <color indexed="8"/>
        <rFont val="Calibri"/>
        <family val="2"/>
        <charset val="204"/>
      </rPr>
      <t>Terneo Vt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</si>
  <si>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t>Механические на DIN рейку</t>
  </si>
  <si>
    <r>
      <rPr>
        <b/>
        <sz val="18"/>
        <color indexed="8"/>
        <rFont val="Calibri"/>
        <family val="2"/>
        <charset val="204"/>
      </rPr>
      <t>EBERLE
Fre F2A 50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</si>
  <si>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t xml:space="preserve">Terneo В
</t>
    </r>
    <r>
      <rPr>
        <b/>
        <sz val="14"/>
        <color indexed="10"/>
        <rFont val="Calibri"/>
        <family val="2"/>
        <charset val="204"/>
      </rPr>
      <t>нагрузка - 3000Вт</t>
    </r>
    <r>
      <rPr>
        <b/>
        <sz val="14"/>
        <color indexed="8"/>
        <rFont val="Calibri"/>
        <family val="2"/>
        <charset val="204"/>
      </rPr>
      <t xml:space="preserve">
(</t>
    </r>
    <r>
      <rPr>
        <b/>
        <sz val="10"/>
        <color indexed="8"/>
        <rFont val="Calibri"/>
        <family val="2"/>
        <charset val="204"/>
      </rPr>
      <t>Украина, гарантия 2года)</t>
    </r>
  </si>
  <si>
    <r>
      <rPr>
        <b/>
        <sz val="14"/>
        <color indexed="8"/>
        <rFont val="Calibri"/>
        <family val="2"/>
        <charset val="204"/>
      </rPr>
      <t>Devireg 530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</si>
  <si>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t xml:space="preserve">Terneo В20
</t>
    </r>
    <r>
      <rPr>
        <b/>
        <sz val="14"/>
        <color indexed="10"/>
        <rFont val="Calibri"/>
        <family val="2"/>
        <charset val="204"/>
      </rPr>
      <t>нагрузка - 4000Вт</t>
    </r>
    <r>
      <rPr>
        <b/>
        <sz val="14"/>
        <color indexed="8"/>
        <rFont val="Calibri"/>
        <family val="2"/>
        <charset val="204"/>
      </rPr>
      <t xml:space="preserve">
</t>
    </r>
    <r>
      <rPr>
        <b/>
        <sz val="10"/>
        <color indexed="8"/>
        <rFont val="Calibri"/>
        <family val="2"/>
        <charset val="204"/>
      </rPr>
      <t>(Украина, гарантия 2года)</t>
    </r>
  </si>
  <si>
    <r>
      <rPr>
        <b/>
        <sz val="14"/>
        <rFont val="Calibri"/>
        <family val="2"/>
        <charset val="204"/>
      </rPr>
      <t>Terneo В30</t>
    </r>
    <r>
      <rPr>
        <b/>
        <sz val="14"/>
        <color indexed="10"/>
        <rFont val="Calibri"/>
        <family val="2"/>
        <charset val="204"/>
      </rPr>
      <t xml:space="preserve">
нагрузка - 6000Вт</t>
    </r>
    <r>
      <rPr>
        <b/>
        <sz val="14"/>
        <color indexed="8"/>
        <rFont val="Calibri"/>
        <family val="2"/>
        <charset val="204"/>
      </rPr>
      <t xml:space="preserve">
</t>
    </r>
    <r>
      <rPr>
        <b/>
        <sz val="10"/>
        <color indexed="8"/>
        <rFont val="Calibri"/>
        <family val="2"/>
        <charset val="204"/>
      </rPr>
      <t>(Украина, гарантия 2года)</t>
    </r>
  </si>
  <si>
    <t>Механические - настенные</t>
  </si>
  <si>
    <r>
      <rPr>
        <b/>
        <sz val="14"/>
        <color indexed="8"/>
        <rFont val="Calibri"/>
        <family val="2"/>
        <charset val="204"/>
      </rPr>
      <t>OJ Electronics 
MTU2-1991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</si>
  <si>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t xml:space="preserve">OJ Electronics
ETV-1991
</t>
    </r>
    <r>
      <rPr>
        <b/>
        <sz val="10"/>
        <color indexed="8"/>
        <rFont val="Calibri"/>
        <family val="2"/>
        <charset val="204"/>
      </rPr>
      <t>(Дания, гарантия 3 года)</t>
    </r>
    <r>
      <rPr>
        <b/>
        <sz val="14"/>
        <color indexed="8"/>
        <rFont val="Calibri"/>
        <family val="2"/>
        <charset val="204"/>
      </rPr>
      <t xml:space="preserve">
</t>
    </r>
  </si>
  <si>
    <r>
      <rPr>
        <b/>
        <sz val="18"/>
        <color indexed="8"/>
        <rFont val="Calibri"/>
        <family val="2"/>
        <charset val="204"/>
      </rPr>
      <t>EBERLE 
Fre 525 31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</si>
  <si>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t xml:space="preserve">Eberle
ITR 4
</t>
    </r>
    <r>
      <rPr>
        <b/>
        <sz val="10"/>
        <color indexed="8"/>
        <rFont val="Calibri"/>
        <family val="2"/>
        <charset val="204"/>
      </rPr>
      <t>(Германия, гарантия 3 года)</t>
    </r>
  </si>
  <si>
    <r>
      <rPr>
        <b/>
        <sz val="14"/>
        <color indexed="8"/>
        <rFont val="Calibri"/>
        <family val="2"/>
        <charset val="204"/>
      </rPr>
      <t>Devireg 132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</si>
  <si>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4"/>
        <color indexed="8"/>
        <rFont val="Calibri"/>
        <family val="2"/>
        <charset val="204"/>
      </rPr>
      <t>Devireg 130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</si>
  <si>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t xml:space="preserve">Devi
330
</t>
    </r>
    <r>
      <rPr>
        <b/>
        <sz val="10"/>
        <color indexed="8"/>
        <rFont val="Calibri"/>
        <family val="2"/>
        <charset val="204"/>
      </rPr>
      <t>(Дания, гарантия 3 года)</t>
    </r>
  </si>
  <si>
    <r>
      <rPr>
        <b/>
        <sz val="14"/>
        <color indexed="8"/>
        <rFont val="Calibri"/>
        <family val="2"/>
        <charset val="204"/>
      </rPr>
      <t>Devireg 531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</si>
  <si>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t>ПРОГРАММИРУЕМЫЕ ТЕРМОРЕГУЛЯТОРЫ</t>
  </si>
  <si>
    <t>Программируемые</t>
  </si>
  <si>
    <t>Программируемые - сенсорные</t>
  </si>
  <si>
    <r>
      <rPr>
        <b/>
        <sz val="18"/>
        <color indexed="8"/>
        <rFont val="Calibri"/>
        <family val="2"/>
        <charset val="204"/>
      </rPr>
      <t>Menred rtc 89 / Terneo sen</t>
    </r>
    <r>
      <rPr>
        <b/>
        <sz val="14"/>
        <color indexed="8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  <scheme val="minor"/>
      </rPr>
      <t>(Украина, гарантия 2 года)</t>
    </r>
  </si>
  <si>
    <r>
      <rPr>
        <b/>
        <sz val="18"/>
        <color indexed="8"/>
        <rFont val="Calibri"/>
        <family val="2"/>
        <charset val="204"/>
      </rPr>
      <t>Fenix TFT</t>
    </r>
    <r>
      <rPr>
        <sz val="11"/>
        <color theme="1"/>
        <rFont val="Calibri"/>
        <family val="2"/>
        <charset val="204"/>
        <scheme val="minor"/>
      </rPr>
      <t xml:space="preserve">
(Чехия, гарантия 3 года)</t>
    </r>
  </si>
  <si>
    <r>
      <rPr>
        <b/>
        <sz val="18"/>
        <color indexed="8"/>
        <rFont val="Calibri"/>
        <family val="2"/>
        <charset val="204"/>
      </rPr>
      <t>Millitemp CDFR-003</t>
    </r>
    <r>
      <rPr>
        <sz val="11"/>
        <color theme="1"/>
        <rFont val="Calibri"/>
        <family val="2"/>
        <charset val="204"/>
        <scheme val="minor"/>
      </rPr>
      <t xml:space="preserve">
(Норвегия, гарантия 2 года)</t>
    </r>
  </si>
  <si>
    <r>
      <rPr>
        <b/>
        <sz val="18"/>
        <color indexed="8"/>
        <rFont val="Calibri"/>
        <family val="2"/>
        <charset val="204"/>
      </rPr>
      <t>Veria Control T45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</si>
  <si>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4"/>
        <color indexed="8"/>
        <rFont val="Calibri"/>
        <family val="2"/>
        <charset val="204"/>
      </rPr>
      <t>OJ Electronics OCC2-1991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</si>
  <si>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4"/>
        <color indexed="8"/>
        <rFont val="Calibri"/>
        <family val="2"/>
        <charset val="204"/>
      </rPr>
      <t>OJ Electronics OCC4-1991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</si>
  <si>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8"/>
        <color indexed="8"/>
        <rFont val="Calibri"/>
        <family val="2"/>
        <charset val="204"/>
      </rPr>
      <t>EBERLE Fit 3F</t>
    </r>
    <r>
      <rPr>
        <sz val="11"/>
        <color theme="1"/>
        <rFont val="Calibri"/>
        <family val="2"/>
        <charset val="204"/>
        <scheme val="minor"/>
      </rPr>
      <t xml:space="preserve">
(Германия, гарантия 3 года)</t>
    </r>
  </si>
  <si>
    <t xml:space="preserve">ЦЕНА </t>
  </si>
  <si>
    <t>FS 3</t>
  </si>
  <si>
    <t>FS 4</t>
  </si>
  <si>
    <t>FS 5</t>
  </si>
  <si>
    <t>FS 6</t>
  </si>
  <si>
    <t>FS 8</t>
  </si>
  <si>
    <t>FS 10</t>
  </si>
  <si>
    <t>FS 12</t>
  </si>
  <si>
    <t>FS 14</t>
  </si>
  <si>
    <t>FS 18</t>
  </si>
  <si>
    <t>FS 22</t>
  </si>
  <si>
    <t>FS 24</t>
  </si>
  <si>
    <t>FS 28</t>
  </si>
  <si>
    <t>FS 32</t>
  </si>
  <si>
    <t>FS 36</t>
  </si>
  <si>
    <t>FS 50</t>
  </si>
  <si>
    <t>FS 60</t>
  </si>
  <si>
    <t>Краткое описание</t>
  </si>
  <si>
    <t>Изображение</t>
  </si>
  <si>
    <t>Толщина, мм</t>
  </si>
  <si>
    <r>
      <rPr>
        <b/>
        <sz val="11"/>
        <color indexed="10"/>
        <rFont val="Calibri"/>
        <family val="2"/>
        <charset val="204"/>
      </rPr>
      <t>Сплошное поколение (углеродное волокно)</t>
    </r>
    <r>
      <rPr>
        <b/>
        <sz val="11"/>
        <color indexed="8"/>
        <rFont val="Calibri"/>
        <family val="2"/>
        <charset val="204"/>
      </rPr>
      <t>.</t>
    </r>
    <r>
      <rPr>
        <sz val="11"/>
        <color theme="1"/>
        <rFont val="Calibri"/>
        <family val="2"/>
        <charset val="204"/>
        <scheme val="minor"/>
      </rPr>
      <t xml:space="preserve"> Рулон шириной 100см, с 4мя токоподводящими шинами. Возможность разрезки рулона на параллельные части, образуя две полосы по 50см, с 2мя токоподводящими шинами каждая. Возможность надрезать плёнку под углом либо вырезать в плёнке отдельные фрагменты, для обхода препятствий (например: трубопровод, колона). </t>
    </r>
    <r>
      <rPr>
        <u/>
        <sz val="11"/>
        <color indexed="8"/>
        <rFont val="Calibri"/>
        <family val="2"/>
        <charset val="204"/>
      </rPr>
      <t xml:space="preserve">Для подключения одной полосы необходимо:
</t>
    </r>
    <r>
      <rPr>
        <b/>
        <u/>
        <sz val="11"/>
        <color indexed="8"/>
        <rFont val="Calibri"/>
        <family val="2"/>
        <charset val="204"/>
      </rPr>
      <t>Ширина</t>
    </r>
    <r>
      <rPr>
        <u/>
        <sz val="11"/>
        <color indexed="8"/>
        <rFont val="Calibri"/>
        <family val="2"/>
        <charset val="204"/>
      </rPr>
      <t xml:space="preserve"> 50см - 2 клипсы и 110см скотча
</t>
    </r>
    <r>
      <rPr>
        <b/>
        <u/>
        <sz val="11"/>
        <color indexed="8"/>
        <rFont val="Calibri"/>
        <family val="2"/>
        <charset val="204"/>
      </rPr>
      <t>Ширина</t>
    </r>
    <r>
      <rPr>
        <u/>
        <sz val="11"/>
        <color indexed="8"/>
        <rFont val="Calibri"/>
        <family val="2"/>
        <charset val="204"/>
      </rPr>
      <t xml:space="preserve"> 100см - 4 клипсы и 220см скотча</t>
    </r>
  </si>
  <si>
    <t>Аксессуары и комплектующие</t>
  </si>
  <si>
    <t>Цена, шт.</t>
  </si>
  <si>
    <t>Универсальный обжимной контакт ("крокодил")</t>
  </si>
  <si>
    <t>Самоклеющийся изолятор на битумной основе</t>
  </si>
  <si>
    <t>Вирианты установки под напольные покрытия</t>
  </si>
  <si>
    <t xml:space="preserve">Установка и подключение системы </t>
  </si>
  <si>
    <t>Комплекты саморегулирующегося кабеля EL Trace (Франция)</t>
  </si>
  <si>
    <t>Длина,м</t>
  </si>
  <si>
    <t>Мощность, м</t>
  </si>
  <si>
    <t>Цена
 за кабель</t>
  </si>
  <si>
    <t>Цена с муфтами</t>
  </si>
  <si>
    <r>
      <t xml:space="preserve">  </t>
    </r>
    <r>
      <rPr>
        <b/>
        <sz val="10"/>
        <color indexed="8"/>
        <rFont val="Arial"/>
        <family val="2"/>
        <charset val="204"/>
      </rPr>
      <t xml:space="preserve"> Саморегулирующийся кабель работает</t>
    </r>
    <r>
      <rPr>
        <sz val="10"/>
        <color indexed="8"/>
        <rFont val="Arial"/>
        <family val="2"/>
        <charset val="204"/>
      </rPr>
      <t xml:space="preserve"> по-принципу "холоднее - выделяет больше тепла, теплее - выделяет меньше тепла". Для управления самрегом нет необходимости в терморегуляторе, кабель не перегорает (даже если произошёл нахлёст).
  </t>
    </r>
    <r>
      <rPr>
        <b/>
        <sz val="10"/>
        <color indexed="8"/>
        <rFont val="Arial"/>
        <family val="2"/>
        <charset val="204"/>
      </rPr>
      <t xml:space="preserve"> Отрезается кабель с бобины, любой необходимой длины!</t>
    </r>
    <r>
      <rPr>
        <sz val="10"/>
        <color indexed="8"/>
        <rFont val="Arial"/>
        <family val="2"/>
        <charset val="204"/>
      </rPr>
      <t xml:space="preserve"> Для подключения отрезка кабеля к питанию необходим соединительный комплект, стоимостью 180грн.: соединительная и концевая муфта, 2м кабеля питания, вилка
 </t>
    </r>
    <r>
      <rPr>
        <b/>
        <sz val="10"/>
        <color indexed="8"/>
        <rFont val="Arial"/>
        <family val="2"/>
        <charset val="204"/>
      </rPr>
      <t xml:space="preserve">  В наличии</t>
    </r>
    <r>
      <rPr>
        <sz val="10"/>
        <color indexed="8"/>
        <rFont val="Arial"/>
        <family val="2"/>
        <charset val="204"/>
      </rPr>
      <t xml:space="preserve"> также имеются саморегулирующиеся кабели, </t>
    </r>
    <r>
      <rPr>
        <b/>
        <sz val="10"/>
        <color indexed="10"/>
        <rFont val="Arial"/>
        <family val="2"/>
        <charset val="204"/>
      </rPr>
      <t>мощностью от 10Вт - до 40 Вт</t>
    </r>
  </si>
  <si>
    <t>EL TRACE 30Вт/м.п.</t>
  </si>
  <si>
    <t>И так далее…</t>
  </si>
  <si>
    <t>Мощность</t>
  </si>
  <si>
    <t>С термостатом</t>
  </si>
  <si>
    <t>DAS 6</t>
  </si>
  <si>
    <t>DAS 10</t>
  </si>
  <si>
    <t>DAS 12</t>
  </si>
  <si>
    <t>DAS 14</t>
  </si>
  <si>
    <t>DAS 16</t>
  </si>
  <si>
    <t>DAS 20</t>
  </si>
  <si>
    <t>DAS 23</t>
  </si>
  <si>
    <t>DAS 30</t>
  </si>
  <si>
    <t>DAS 35</t>
  </si>
  <si>
    <t>DAS 41</t>
  </si>
  <si>
    <t>DAS 49</t>
  </si>
  <si>
    <t>DAS 55</t>
  </si>
  <si>
    <t>DAS 70</t>
  </si>
  <si>
    <t>Цена
лента</t>
  </si>
  <si>
    <r>
      <rPr>
        <b/>
        <sz val="12"/>
        <color indexed="10"/>
        <rFont val="Calibri"/>
        <family val="2"/>
        <charset val="204"/>
      </rPr>
      <t xml:space="preserve"> 1.</t>
    </r>
    <r>
      <rPr>
        <b/>
        <sz val="12"/>
        <color indexed="8"/>
        <rFont val="Calibri"/>
        <family val="2"/>
        <charset val="204"/>
      </rPr>
      <t xml:space="preserve"> Определите площадь укладки и
 размещение нагревательного кабеля</t>
    </r>
  </si>
  <si>
    <r>
      <rPr>
        <b/>
        <sz val="20"/>
        <color indexed="8"/>
        <rFont val="Calibri"/>
        <family val="2"/>
        <charset val="204"/>
      </rPr>
      <t>Termo-Line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(Польша, гарантия 2 года)</t>
    </r>
  </si>
  <si>
    <r>
      <rPr>
        <b/>
        <sz val="20"/>
        <color indexed="8"/>
        <rFont val="Calibri"/>
        <family val="2"/>
        <charset val="204"/>
      </rPr>
      <t>Termo-Line 43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(Польша, гарантия 2 года)</t>
    </r>
  </si>
  <si>
    <r>
      <t xml:space="preserve">Эксон EX-02 / Profiterm EX-02
</t>
    </r>
    <r>
      <rPr>
        <sz val="11"/>
        <color theme="1"/>
        <rFont val="Calibri"/>
        <family val="2"/>
        <charset val="204"/>
        <scheme val="minor"/>
      </rPr>
      <t>(Украина, гарантия 2 года)</t>
    </r>
  </si>
  <si>
    <t>60 грн./м.пог.</t>
  </si>
  <si>
    <t>17 грн.</t>
  </si>
  <si>
    <t>0,72мм</t>
  </si>
  <si>
    <t>HEMSTEDT BRF-IM 27Вт/м.пог. ДЛЯ СИСТЕМ СНЕГОТАЯНИЯ ОТКРЫТЫХ ПЛОЩАДЕЙ</t>
  </si>
  <si>
    <t>Двужильный кабель мощностью 27Вт на м.пог. - рекомендуется
 укладывать в наружные системы снеготаяния, набирая при этом ~350Вт/м.кв.. Эксплуатировать можно как с обычным терморегулятором, так и с метеостанцией</t>
  </si>
  <si>
    <r>
      <rPr>
        <b/>
        <sz val="8"/>
        <color indexed="10"/>
        <rFont val="Arial"/>
        <family val="2"/>
        <charset val="204"/>
      </rPr>
      <t>2</t>
    </r>
    <r>
      <rPr>
        <b/>
        <sz val="8"/>
        <color indexed="8"/>
        <rFont val="Arial"/>
        <family val="2"/>
        <charset val="204"/>
      </rPr>
      <t xml:space="preserve"> Сделайте штробу для гофротрубы, под датчик температуры пола</t>
    </r>
  </si>
  <si>
    <r>
      <rPr>
        <b/>
        <sz val="8"/>
        <color indexed="10"/>
        <rFont val="Arial"/>
        <family val="2"/>
        <charset val="204"/>
      </rPr>
      <t>3</t>
    </r>
    <r>
      <rPr>
        <b/>
        <sz val="8"/>
        <color indexed="8"/>
        <rFont val="Arial"/>
        <family val="2"/>
        <charset val="204"/>
      </rPr>
      <t xml:space="preserve"> Разложите нагревательный мат</t>
    </r>
  </si>
  <si>
    <r>
      <rPr>
        <b/>
        <sz val="8"/>
        <color indexed="10"/>
        <rFont val="Arial"/>
        <family val="2"/>
        <charset val="204"/>
      </rPr>
      <t>9</t>
    </r>
    <r>
      <rPr>
        <b/>
        <sz val="8"/>
        <color indexed="8"/>
        <rFont val="Arial"/>
        <family val="2"/>
        <charset val="204"/>
      </rPr>
      <t xml:space="preserve"> Уложите плитку</t>
    </r>
  </si>
  <si>
    <r>
      <rPr>
        <b/>
        <sz val="8"/>
        <color indexed="10"/>
        <rFont val="Arial"/>
        <family val="2"/>
        <charset val="204"/>
      </rPr>
      <t>4</t>
    </r>
    <r>
      <rPr>
        <b/>
        <sz val="8"/>
        <color indexed="8"/>
        <rFont val="Arial"/>
        <family val="2"/>
        <charset val="204"/>
      </rPr>
      <t xml:space="preserve"> Для разворота мата - надрезать сетку, кабель не разрезать!</t>
    </r>
  </si>
  <si>
    <r>
      <rPr>
        <b/>
        <sz val="8"/>
        <color indexed="10"/>
        <rFont val="Arial"/>
        <family val="2"/>
        <charset val="204"/>
      </rPr>
      <t>5, 6, 7</t>
    </r>
    <r>
      <rPr>
        <b/>
        <sz val="8"/>
        <color indexed="8"/>
        <rFont val="Arial"/>
        <family val="2"/>
        <charset val="204"/>
      </rPr>
      <t xml:space="preserve"> Разложите мат обходя препятствия, места установки стационарных предметов</t>
    </r>
  </si>
  <si>
    <r>
      <rPr>
        <b/>
        <sz val="8"/>
        <color indexed="10"/>
        <rFont val="Arial"/>
        <family val="2"/>
        <charset val="204"/>
      </rPr>
      <t>8</t>
    </r>
    <r>
      <rPr>
        <b/>
        <sz val="8"/>
        <color indexed="8"/>
        <rFont val="Arial"/>
        <family val="2"/>
        <charset val="204"/>
      </rPr>
      <t xml:space="preserve"> Покройте мат плиточным клеем, так чтобы полностью скрыть его, без воздушных полостей</t>
    </r>
  </si>
  <si>
    <t>Терморегуляторы TERNEO (Украина), гарантия 2 года</t>
  </si>
  <si>
    <t>Модель</t>
  </si>
  <si>
    <t>Цена , грн</t>
  </si>
  <si>
    <t>Для теплого пола:</t>
  </si>
  <si>
    <t>terneo rtp</t>
  </si>
  <si>
    <t>Для теплого пола. Монтаж в стандартную монтажную коробку. Самая простая модель для теплого пола. Совместимость с рамками из серии Unica Schneider Electric.</t>
  </si>
  <si>
    <t>16 А, 3 000 ВА</t>
  </si>
  <si>
    <r>
      <t>terneo mex unic</t>
    </r>
    <r>
      <rPr>
        <b/>
        <sz val="14"/>
        <color indexed="10"/>
        <rFont val="Arial Cyr"/>
        <charset val="204"/>
      </rPr>
      <t/>
    </r>
  </si>
  <si>
    <t xml:space="preserve">Для теплого пола. Улучшенная модель терморегулятора для теплого пола с более надежными клеммами и с возможностью совместного монтажа с фурнитурой Unica Schneider Electric.  </t>
  </si>
  <si>
    <t>terneo st</t>
  </si>
  <si>
    <t xml:space="preserve">Современный дизайн. Широкий выбор рамок из серии Unica Schneider Electric. Монтаж в стандартную монтажную коробку. </t>
  </si>
  <si>
    <t>terneo pro</t>
  </si>
  <si>
    <t xml:space="preserve">Недельный программируемый терморегулятор для теплых полов. Монтаж в стандартную монтажную коробку. </t>
  </si>
  <si>
    <t>terneo sen</t>
  </si>
  <si>
    <t xml:space="preserve">Сенсорный недельный программируемый терморегулятор для теплых полов. Монтаж в стандартную монтажную коробку. </t>
  </si>
  <si>
    <t>terneo k2</t>
  </si>
  <si>
    <t>Двухканальный терморегулятор с  настраиваемым режимом работы (нагрев / охлаждение).</t>
  </si>
  <si>
    <t>2 х 16 А,
2 х 3 000 ВА</t>
  </si>
  <si>
    <t>terneo b</t>
  </si>
  <si>
    <t>Наиболее подходит для установки в общий щит с автоматикой. Удобный монтаж на DIN-рейку. Наглядность и информативность индикации. Термозащита.</t>
  </si>
  <si>
    <t>terneo b20</t>
  </si>
  <si>
    <t>20 А, 4 000 ВА</t>
  </si>
  <si>
    <t>terneo b30</t>
  </si>
  <si>
    <t>30 А, 6 000 ВА</t>
  </si>
  <si>
    <t>terneo a</t>
  </si>
  <si>
    <t xml:space="preserve">Базовая модель — бюджетное решение. Простота в управлении. Длина провода датчика 4 м. </t>
  </si>
  <si>
    <t>Для инфракрасных панелей и других систем отопления:</t>
  </si>
  <si>
    <t>terneo rz</t>
  </si>
  <si>
    <t>Терморегулятор в розетку для инфракрасных панелей и электрических конвекторов. Прост и удобен в использовании.</t>
  </si>
  <si>
    <t>terneo rol</t>
  </si>
  <si>
    <t>Для инфракрасных панелей, электрических конвекторов и других систем обогрева. Предназначен для использования в качестве регулятора по температуре воздуха. Сменные рамки разного цвета и формы из серии Unica Schneider Electric.</t>
  </si>
  <si>
    <t>terneo vt</t>
  </si>
  <si>
    <t>Предназначен для использования в качестве регулятора по температуре воздуха. Монтаж в стандартную монтажную коробку. Совместимость с рамками из серии Unica Schneider Electric.</t>
  </si>
  <si>
    <t>terneo pro*</t>
  </si>
  <si>
    <t>terneo sen*</t>
  </si>
  <si>
    <t>Для систем снеготаяния:</t>
  </si>
  <si>
    <t>terneo sn</t>
  </si>
  <si>
    <r>
      <t xml:space="preserve">Для управления системой снеготаяния. Нагрев включен, когда температура находится между верхним и нижним пределами температуры. Терморегулятор продолжит управление системой cнеготаяния даже в случае выхода из строя выносного датчика (процентное регулирование).    Нижний предел: </t>
    </r>
    <r>
      <rPr>
        <sz val="12"/>
        <color indexed="8"/>
        <rFont val="Arial"/>
        <family val="2"/>
      </rPr>
      <t>−20</t>
    </r>
    <r>
      <rPr>
        <sz val="12"/>
        <color indexed="8"/>
        <rFont val="Arial"/>
        <family val="2"/>
        <charset val="204"/>
      </rPr>
      <t>...</t>
    </r>
    <r>
      <rPr>
        <sz val="12"/>
        <color indexed="8"/>
        <rFont val="Arial"/>
        <family val="2"/>
      </rPr>
      <t>−</t>
    </r>
    <r>
      <rPr>
        <sz val="12"/>
        <color indexed="8"/>
        <rFont val="Arial"/>
        <family val="2"/>
        <charset val="204"/>
      </rPr>
      <t xml:space="preserve">1 </t>
    </r>
    <r>
      <rPr>
        <sz val="12"/>
        <color indexed="8"/>
        <rFont val="Arial"/>
        <family val="2"/>
      </rPr>
      <t>°</t>
    </r>
    <r>
      <rPr>
        <sz val="12"/>
        <color indexed="8"/>
        <rFont val="Arial"/>
        <family val="2"/>
        <charset val="204"/>
      </rPr>
      <t xml:space="preserve">С; верхний предел: </t>
    </r>
    <r>
      <rPr>
        <sz val="12"/>
        <color indexed="8"/>
        <rFont val="Arial"/>
        <family val="2"/>
      </rPr>
      <t>0</t>
    </r>
    <r>
      <rPr>
        <sz val="12"/>
        <color indexed="8"/>
        <rFont val="Arial"/>
        <family val="2"/>
        <charset val="204"/>
      </rPr>
      <t xml:space="preserve">...10 </t>
    </r>
    <r>
      <rPr>
        <sz val="12"/>
        <color indexed="8"/>
        <rFont val="Arial"/>
        <family val="2"/>
      </rPr>
      <t>°</t>
    </r>
    <r>
      <rPr>
        <sz val="12"/>
        <color indexed="8"/>
        <rFont val="Arial"/>
        <family val="2"/>
        <charset val="204"/>
      </rPr>
      <t xml:space="preserve">С. </t>
    </r>
  </si>
  <si>
    <t>terneo sn20</t>
  </si>
  <si>
    <t>terneo sn30</t>
  </si>
  <si>
    <t>terneo kt</t>
  </si>
  <si>
    <t>Для управления снеготаянием на крыльце при размещении терморегулятора внутри помещения рядом с входом. Монтаж в стандартный подрозетник.</t>
  </si>
  <si>
    <t>Для систем охлаждения и вентиляции:</t>
  </si>
  <si>
    <t>terneo xd</t>
  </si>
  <si>
    <t>Терморегулятор предназначен для управления холодильниками, кондиционерами и вентиляцией. Настраиваемый гистерезис. Индикация температуры.</t>
  </si>
  <si>
    <t>terneo eg</t>
  </si>
  <si>
    <t>Терморегулятор предназначен для высокоточного поддержания постоянной температуры воздуха внутри инкубатора. Диапазон поддержания температуры от 34 до 39 °С. Температурный гистерезис 0,015 °С.</t>
  </si>
  <si>
    <t>2,3 А,  500 ВА</t>
  </si>
  <si>
    <t>Для электрических котлов:</t>
  </si>
  <si>
    <t>terneo rk</t>
  </si>
  <si>
    <r>
      <t xml:space="preserve">
</t>
    </r>
    <r>
      <rPr>
        <sz val="12"/>
        <color indexed="8"/>
        <rFont val="Arial"/>
        <family val="2"/>
        <charset val="204"/>
      </rPr>
      <t xml:space="preserve">terneo rk — терморегулятор для котла с цифровым датчиком, для систем нагрева и для защиты водопровода от замерзания. Защита от внутреннего перегрева. Широкий предел температур </t>
    </r>
    <r>
      <rPr>
        <sz val="12"/>
        <color indexed="8"/>
        <rFont val="Arial"/>
        <family val="2"/>
      </rPr>
      <t>−</t>
    </r>
    <r>
      <rPr>
        <sz val="12"/>
        <color indexed="8"/>
        <rFont val="Arial"/>
        <family val="2"/>
        <charset val="204"/>
      </rPr>
      <t xml:space="preserve">55...+125 </t>
    </r>
    <r>
      <rPr>
        <sz val="12"/>
        <color indexed="8"/>
        <rFont val="Arial"/>
        <family val="2"/>
      </rPr>
      <t>°</t>
    </r>
    <r>
      <rPr>
        <sz val="12"/>
        <color indexed="8"/>
        <rFont val="Arial"/>
        <family val="2"/>
        <charset val="204"/>
      </rPr>
      <t>С. Регулируемый гистерезис 1</t>
    </r>
    <r>
      <rPr>
        <sz val="12"/>
        <color indexed="8"/>
        <rFont val="Arial"/>
        <family val="2"/>
      </rPr>
      <t>‒</t>
    </r>
    <r>
      <rPr>
        <sz val="12"/>
        <color indexed="8"/>
        <rFont val="Arial"/>
        <family val="2"/>
        <charset val="204"/>
      </rPr>
      <t>30 °С.</t>
    </r>
  </si>
  <si>
    <t>terneo rk20</t>
  </si>
  <si>
    <t>terneo rk30</t>
  </si>
  <si>
    <t>BeeRT</t>
  </si>
  <si>
    <t xml:space="preserve">Для электродных и ТЭНовых котлов. Два датчика (обратка и подача). Возможность управления насосом и подключения внешнего программатора.  </t>
  </si>
  <si>
    <t>Датчики**:</t>
  </si>
  <si>
    <t>R10</t>
  </si>
  <si>
    <t xml:space="preserve">Датчик подходит для терморегуляторов terneo a, rtp, mex unic, pro и sen. </t>
  </si>
  <si>
    <t>-</t>
  </si>
  <si>
    <t>D18</t>
  </si>
  <si>
    <t xml:space="preserve">Датчик подходит для терморегуляторов terneo st, b, BeeRT , rk, k2, sn, kt и xd. </t>
  </si>
  <si>
    <r>
      <t xml:space="preserve">Инфракрасная нагревательная пленка </t>
    </r>
    <r>
      <rPr>
        <b/>
        <u/>
        <sz val="16"/>
        <color indexed="9"/>
        <rFont val="Calibri"/>
        <family val="2"/>
        <charset val="204"/>
      </rPr>
      <t>(под ламинат, линолеум, ковролин)</t>
    </r>
  </si>
  <si>
    <t>Цена, грн.</t>
  </si>
  <si>
    <r>
      <t>Цена, за м</t>
    </r>
    <r>
      <rPr>
        <b/>
        <vertAlign val="superscript"/>
        <sz val="9"/>
        <color indexed="8"/>
        <rFont val="Calibri"/>
        <family val="2"/>
        <charset val="204"/>
      </rPr>
      <t>2</t>
    </r>
  </si>
  <si>
    <t>УЛЬТРАТОНКИЕ МАТЫ
2,7мм FENIX</t>
  </si>
  <si>
    <r>
      <rPr>
        <b/>
        <sz val="18"/>
        <color indexed="8"/>
        <rFont val="Calibri"/>
        <family val="2"/>
        <charset val="204"/>
      </rPr>
      <t>Devireg Touch</t>
    </r>
    <r>
      <rPr>
        <sz val="11"/>
        <color theme="1"/>
        <rFont val="Calibri"/>
        <family val="2"/>
        <charset val="204"/>
        <scheme val="minor"/>
      </rPr>
      <t xml:space="preserve">
(Дания, гарантия 5 лет)
</t>
    </r>
    <r>
      <rPr>
        <b/>
        <i/>
        <u/>
        <sz val="14"/>
        <color indexed="8"/>
        <rFont val="Calibri"/>
        <family val="2"/>
        <charset val="204"/>
      </rPr>
      <t>Цвет: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i/>
        <u/>
        <sz val="9"/>
        <color indexed="8"/>
        <rFont val="Calibri"/>
        <family val="2"/>
        <charset val="204"/>
      </rPr>
      <t>белый / слоновая кость / черный</t>
    </r>
  </si>
  <si>
    <t>Двужильный кабель в стяжку</t>
  </si>
  <si>
    <t>DAS 4</t>
  </si>
  <si>
    <r>
      <rPr>
        <b/>
        <sz val="11"/>
        <rFont val="Calibri"/>
        <family val="2"/>
        <charset val="204"/>
      </rPr>
      <t>Полосатое поколение</t>
    </r>
    <r>
      <rPr>
        <sz val="11"/>
        <color theme="1"/>
        <rFont val="Calibri"/>
        <family val="2"/>
        <charset val="204"/>
        <scheme val="minor"/>
      </rPr>
      <t xml:space="preserve"> (углеродный порошок), зона нарезки через 25см.
</t>
    </r>
    <r>
      <rPr>
        <u/>
        <sz val="11"/>
        <color indexed="8"/>
        <rFont val="Calibri"/>
        <family val="2"/>
        <charset val="204"/>
      </rPr>
      <t>Для подключения одной полосы необходимо - 2 клипсы и 30см скотча</t>
    </r>
  </si>
  <si>
    <t xml:space="preserve"> 50, 80, 100</t>
  </si>
  <si>
    <t xml:space="preserve">
50
</t>
  </si>
  <si>
    <t xml:space="preserve"> 0,34 мм</t>
  </si>
  <si>
    <r>
      <rPr>
        <b/>
        <i/>
        <u/>
        <sz val="12"/>
        <color indexed="8"/>
        <rFont val="Arial"/>
        <family val="2"/>
        <charset val="204"/>
      </rPr>
      <t>Дания,</t>
    </r>
    <r>
      <rPr>
        <b/>
        <i/>
        <sz val="12"/>
        <color indexed="8"/>
        <rFont val="Arial"/>
        <family val="2"/>
        <charset val="204"/>
      </rPr>
      <t>Гарантия 20 лет</t>
    </r>
  </si>
  <si>
    <r>
      <rPr>
        <b/>
        <i/>
        <u/>
        <sz val="12"/>
        <color indexed="8"/>
        <rFont val="Arial"/>
        <family val="2"/>
        <charset val="204"/>
      </rPr>
      <t xml:space="preserve">Норвегия, </t>
    </r>
    <r>
      <rPr>
        <b/>
        <i/>
        <sz val="12"/>
        <color indexed="8"/>
        <rFont val="Arial"/>
        <family val="2"/>
        <charset val="204"/>
      </rPr>
      <t>Гарантия 20 лет</t>
    </r>
  </si>
  <si>
    <t>WI-FI терморегулятор управляется дистанционно со смартфона или компьютера с помощью преложения terneo или с аккаунта my.terneo.ua. Максимальная экономия, выгодное сочетание функционала и качества.</t>
  </si>
  <si>
    <r>
      <rPr>
        <b/>
        <sz val="16"/>
        <color indexed="8"/>
        <rFont val="Calibri"/>
        <family val="2"/>
        <charset val="204"/>
      </rPr>
      <t>Menred rtc 80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</si>
  <si>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rPr>
        <b/>
        <sz val="16"/>
        <color theme="1"/>
        <rFont val="Calibri"/>
        <family val="2"/>
        <charset val="204"/>
        <scheme val="minor"/>
      </rPr>
      <t>Terneo pro
Terneo pro ax (WI-FI)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</si>
  <si>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t>BRF-IM 5,00</t>
  </si>
  <si>
    <t>32,!5</t>
  </si>
  <si>
    <t>BRF-IM 10,46</t>
  </si>
  <si>
    <t>BRF-IM 15,00</t>
  </si>
  <si>
    <t>BRF-IM 21,09</t>
  </si>
  <si>
    <t>BRF-IM 32,15</t>
  </si>
  <si>
    <t>BRF-IM 38,10</t>
  </si>
  <si>
    <t>BRF-IM  48,29</t>
  </si>
  <si>
    <t>BRF-IM 57,64</t>
  </si>
  <si>
    <t>BRF-IM 68,69</t>
  </si>
  <si>
    <t>BRF-IM 75,35</t>
  </si>
  <si>
    <t>BRF-IM 87,38</t>
  </si>
  <si>
    <t>BRF-IM 96,61</t>
  </si>
  <si>
    <t>BRF-IM 107,23</t>
  </si>
  <si>
    <t>BRF-IM 118,42</t>
  </si>
  <si>
    <t>BRF-IM 129,05</t>
  </si>
  <si>
    <t>Снеготаяние открытых площадей, Обогрев трубопроводов, Антиобледенение водостоков и кровель</t>
  </si>
  <si>
    <t>Универсальный отрезной кабель (стойкий к УФ излучению)</t>
  </si>
  <si>
    <t>Отрезной кабель</t>
  </si>
  <si>
    <t>~25</t>
  </si>
  <si>
    <t>от 10м до 280м</t>
  </si>
  <si>
    <t>terneo ax</t>
  </si>
  <si>
    <t>terneo s</t>
  </si>
  <si>
    <t xml:space="preserve">Сенсорный терморегулятор с лаконичным и современным дизайном.
Цифровая индикация температуры делает настройку terneo s наглядной и точной. 
Дополнен функцией Задержки на включение (предварительный прогрев) и Счетчиком времени работы нагрузки. </t>
  </si>
  <si>
    <r>
      <rPr>
        <b/>
        <sz val="14"/>
        <color indexed="8"/>
        <rFont val="Calibri"/>
        <family val="2"/>
        <charset val="204"/>
      </rPr>
      <t>Terneo s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>:</t>
    </r>
    <r>
      <rPr>
        <i/>
        <u/>
        <sz val="9"/>
        <color indexed="8"/>
        <rFont val="Calibri"/>
        <family val="2"/>
        <charset val="204"/>
      </rPr>
      <t xml:space="preserve"> белый / бежевый</t>
    </r>
  </si>
  <si>
    <t>17,?</t>
  </si>
  <si>
    <r>
      <t xml:space="preserve">шаг 10 см,
</t>
    </r>
    <r>
      <rPr>
        <b/>
        <i/>
        <u/>
        <sz val="11"/>
        <rFont val="Arial"/>
        <family val="2"/>
        <charset val="204"/>
      </rPr>
      <t>110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</si>
  <si>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135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</si>
  <si>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150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</si>
  <si>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6 см,
</t>
    </r>
    <r>
      <rPr>
        <b/>
        <i/>
        <u/>
        <sz val="11"/>
        <rFont val="Arial"/>
        <family val="2"/>
        <charset val="204"/>
      </rPr>
      <t>185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</si>
  <si>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>Millicable Flex 15Вт, Nexans (Норвегия), гарантия 20 лет</t>
  </si>
  <si>
    <r>
      <t xml:space="preserve">шаг 12,5см,
</t>
    </r>
    <r>
      <rPr>
        <b/>
        <i/>
        <u/>
        <sz val="11"/>
        <rFont val="Arial"/>
        <family val="2"/>
        <charset val="204"/>
      </rPr>
      <t>120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</si>
  <si>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10 см,
</t>
    </r>
    <r>
      <rPr>
        <b/>
        <i/>
        <u/>
        <sz val="11"/>
        <rFont val="Arial"/>
        <family val="2"/>
        <charset val="204"/>
      </rPr>
      <t>150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</si>
  <si>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185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</si>
  <si>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200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</si>
  <si>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 xml:space="preserve">Flex 80 </t>
  </si>
  <si>
    <t>Flex 120</t>
  </si>
  <si>
    <t>Flex  150</t>
  </si>
  <si>
    <t>Flex  220</t>
  </si>
  <si>
    <t>Flex  300</t>
  </si>
  <si>
    <t>Flex  385</t>
  </si>
  <si>
    <t>Flex  425</t>
  </si>
  <si>
    <t>Flex  565</t>
  </si>
  <si>
    <t>Flex  600</t>
  </si>
  <si>
    <t>Flex 650</t>
  </si>
  <si>
    <t>Flex  770</t>
  </si>
  <si>
    <t>Flex  815</t>
  </si>
  <si>
    <t>Flex 935</t>
  </si>
  <si>
    <t xml:space="preserve">Flex 1030 </t>
  </si>
  <si>
    <t>Flex 1120</t>
  </si>
  <si>
    <t>Flex 1200</t>
  </si>
  <si>
    <t>Flex 1340</t>
  </si>
  <si>
    <t>Flex 1500</t>
  </si>
  <si>
    <t>Flex 1650</t>
  </si>
  <si>
    <t>Flex 2000</t>
  </si>
  <si>
    <t>Flex 2205</t>
  </si>
  <si>
    <t>FLEX 375</t>
  </si>
  <si>
    <t>FLEX 450</t>
  </si>
  <si>
    <t>FLEX 525</t>
  </si>
  <si>
    <t>FLEX 600</t>
  </si>
  <si>
    <t>FLEX 750</t>
  </si>
  <si>
    <t>FLEX 900</t>
  </si>
  <si>
    <t>FLEX 1050</t>
  </si>
  <si>
    <t>FLEX 1200</t>
  </si>
  <si>
    <t>FLEX 1500</t>
  </si>
  <si>
    <t>FLEX 1800</t>
  </si>
  <si>
    <r>
      <t xml:space="preserve">WARM LIFE
</t>
    </r>
    <r>
      <rPr>
        <sz val="14"/>
        <color indexed="8"/>
        <rFont val="Calibri"/>
        <family val="2"/>
        <charset val="204"/>
      </rPr>
      <t>Гарантия 2 года</t>
    </r>
  </si>
  <si>
    <r>
      <rPr>
        <b/>
        <sz val="14"/>
        <color theme="1"/>
        <rFont val="Calibri"/>
        <family val="2"/>
        <charset val="204"/>
        <scheme val="minor"/>
      </rPr>
      <t>Terneo Pro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</si>
  <si>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rPr>
        <b/>
        <sz val="12"/>
        <color indexed="8"/>
        <rFont val="Calibri"/>
        <family val="2"/>
        <charset val="204"/>
      </rPr>
      <t>OJ Electronics
OTD2 1999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</si>
  <si>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8"/>
        <color indexed="8"/>
        <rFont val="Calibri"/>
        <family val="2"/>
        <charset val="204"/>
      </rPr>
      <t>Profiterm Pro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</si>
  <si>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rPr>
        <b/>
        <sz val="14"/>
        <color indexed="8"/>
        <rFont val="Calibri"/>
        <family val="2"/>
        <charset val="204"/>
      </rPr>
      <t xml:space="preserve"> Profiterm mex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</si>
  <si>
    <r>
      <rPr>
        <b/>
        <sz val="14"/>
        <color indexed="8"/>
        <rFont val="Calibri"/>
        <family val="2"/>
        <charset val="204"/>
      </rPr>
      <t>Profiterm EX-01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</si>
  <si>
    <r>
      <rPr>
        <b/>
        <sz val="11"/>
        <color theme="1"/>
        <rFont val="Calibri"/>
        <family val="2"/>
        <charset val="204"/>
        <scheme val="minor"/>
      </rPr>
      <t xml:space="preserve">Схема подключения к терморегулятору              </t>
    </r>
    <r>
      <rPr>
        <sz val="11"/>
        <color theme="1"/>
        <rFont val="Calibri"/>
        <family val="2"/>
        <charset val="204"/>
        <scheme val="minor"/>
      </rPr>
      <t>Подключение кабеля(ей)  большой мощности через контактор
Для подключения к терморегулятору одной и более секций, необходимо соблюдать нагрузку в 16А (3500Вт), максимально рекомендованная нагрузка на один регулятор 2800Вт (с пусковыми токами это и есть3500Вт). В случае превышения этой нагрузки, в цепь добавляется контактор (магнитный пускатель), который берёт всю мощность на себя.</t>
    </r>
  </si>
  <si>
    <t>1154
(1189 Unica)</t>
  </si>
  <si>
    <t>1099
(1133 Unica)</t>
  </si>
  <si>
    <t>739
(774 Unica)</t>
  </si>
  <si>
    <t>643
(677 Unica)</t>
  </si>
  <si>
    <t>611
(646 Unica)</t>
  </si>
  <si>
    <t>526
(561 Unica)</t>
  </si>
  <si>
    <t>450
(484 Unica)</t>
  </si>
  <si>
    <t>615
(650 Unica)</t>
  </si>
  <si>
    <t>1008
(1043U)</t>
  </si>
  <si>
    <t>914
(948 Unica)</t>
  </si>
  <si>
    <t>643
(677U)</t>
  </si>
  <si>
    <t>739
(774U)</t>
  </si>
  <si>
    <t>450
(484U)</t>
  </si>
  <si>
    <t>615
(650U)</t>
  </si>
  <si>
    <t>1099
(1133U)
_______
1154
(1189U)</t>
  </si>
  <si>
    <t>Чехия
Гарантия 20 лет</t>
  </si>
  <si>
    <r>
      <rPr>
        <b/>
        <i/>
        <sz val="12"/>
        <color indexed="8"/>
        <rFont val="Arial"/>
        <family val="2"/>
        <charset val="204"/>
      </rPr>
      <t xml:space="preserve">Чехия </t>
    </r>
    <r>
      <rPr>
        <b/>
        <i/>
        <sz val="9"/>
        <color indexed="8"/>
        <rFont val="Arial"/>
        <family val="2"/>
        <charset val="204"/>
      </rPr>
      <t>(бюджет от Fenix)</t>
    </r>
    <r>
      <rPr>
        <b/>
        <i/>
        <sz val="14"/>
        <color indexed="8"/>
        <rFont val="Arial"/>
        <family val="2"/>
        <charset val="204"/>
      </rPr>
      <t xml:space="preserve">
Гарантия 20 лет</t>
    </r>
  </si>
  <si>
    <r>
      <t xml:space="preserve">IN TERM
Чехия
Гарантия 20 лет
Мат </t>
    </r>
    <r>
      <rPr>
        <b/>
        <i/>
        <u/>
        <sz val="11"/>
        <color indexed="8"/>
        <rFont val="Arial"/>
        <family val="2"/>
        <charset val="204"/>
      </rPr>
      <t>200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</si>
  <si>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rPr>
        <b/>
        <sz val="11"/>
        <color indexed="8"/>
        <rFont val="Arial"/>
        <family val="2"/>
        <charset val="204"/>
      </rPr>
      <t>FENIX</t>
    </r>
    <r>
      <rPr>
        <b/>
        <sz val="8"/>
        <color indexed="8"/>
        <rFont val="Arial"/>
        <family val="2"/>
        <charset val="204"/>
      </rPr>
      <t xml:space="preserve">
Чехия
Гарантия 20 лет
LDTS </t>
    </r>
    <r>
      <rPr>
        <b/>
        <i/>
        <u/>
        <sz val="8"/>
        <color indexed="8"/>
        <rFont val="Arial"/>
        <family val="2"/>
        <charset val="204"/>
      </rPr>
      <t>160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</si>
  <si>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rPr>
        <b/>
        <sz val="14"/>
        <color indexed="8"/>
        <rFont val="Calibri"/>
        <family val="2"/>
        <charset val="204"/>
      </rPr>
      <t>Terneo rtp / Unica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 xml:space="preserve">: </t>
    </r>
    <r>
      <rPr>
        <i/>
        <u/>
        <sz val="9"/>
        <color indexed="8"/>
        <rFont val="Calibri"/>
        <family val="2"/>
        <charset val="204"/>
      </rPr>
      <t>белый / бежевый</t>
    </r>
  </si>
  <si>
    <t>526
(561U)</t>
  </si>
  <si>
    <t xml:space="preserve"> -</t>
  </si>
  <si>
    <r>
      <rPr>
        <b/>
        <sz val="20"/>
        <color indexed="9"/>
        <rFont val="Calibri"/>
        <family val="2"/>
        <charset val="204"/>
      </rPr>
      <t xml:space="preserve">Алюминиевые маты </t>
    </r>
    <r>
      <rPr>
        <b/>
        <sz val="16"/>
        <color indexed="9"/>
        <rFont val="Calibri"/>
        <family val="2"/>
        <charset val="204"/>
      </rPr>
      <t>для укладки под ламинат, паркетную доску, линолеум, ковролин</t>
    </r>
  </si>
  <si>
    <t>FENIX</t>
  </si>
  <si>
    <t>450
611
(646U)</t>
  </si>
  <si>
    <t>1200
1486</t>
  </si>
  <si>
    <r>
      <rPr>
        <b/>
        <i/>
        <sz val="12"/>
        <color indexed="8"/>
        <rFont val="Arial"/>
        <family val="2"/>
        <charset val="204"/>
      </rPr>
      <t>Дания</t>
    </r>
    <r>
      <rPr>
        <b/>
        <i/>
        <sz val="11"/>
        <color indexed="8"/>
        <rFont val="Arial"/>
        <family val="2"/>
        <charset val="204"/>
      </rPr>
      <t xml:space="preserve"> </t>
    </r>
    <r>
      <rPr>
        <b/>
        <i/>
        <sz val="9"/>
        <color indexed="8"/>
        <rFont val="Arial"/>
        <family val="2"/>
        <charset val="204"/>
      </rPr>
      <t xml:space="preserve">(бюджетный бренд от Devi), </t>
    </r>
    <r>
      <rPr>
        <b/>
        <sz val="14"/>
        <color indexed="8"/>
        <rFont val="Arial"/>
        <family val="2"/>
        <charset val="204"/>
      </rPr>
      <t xml:space="preserve">Гарантия 12 лет </t>
    </r>
  </si>
  <si>
    <r>
      <t xml:space="preserve">Россия, </t>
    </r>
    <r>
      <rPr>
        <b/>
        <i/>
        <sz val="14"/>
        <color indexed="8"/>
        <rFont val="Arial"/>
        <family val="2"/>
        <charset val="204"/>
      </rPr>
      <t>Гарантия 26 лет</t>
    </r>
  </si>
  <si>
    <r>
      <t xml:space="preserve">PROFItherm EKO
Украина
Гарантия 15 лет       
 Мат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</si>
  <si>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Теплолюкс
Россия
Гарантия 26 лет
TROPIX </t>
    </r>
    <r>
      <rPr>
        <b/>
        <i/>
        <u/>
        <sz val="8"/>
        <color indexed="8"/>
        <rFont val="Arial"/>
        <family val="2"/>
        <charset val="204"/>
      </rPr>
      <t xml:space="preserve">160 </t>
    </r>
    <r>
      <rPr>
        <b/>
        <sz val="8"/>
        <color indexed="8"/>
        <rFont val="Arial"/>
        <family val="2"/>
        <charset val="204"/>
      </rPr>
      <t>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</si>
  <si>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Hemstedt
Германия
Гарантия 20 лет
  DH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</si>
  <si>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Nexans
Норвегия
Гарантия 20 лет
 MILLIMAT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</si>
  <si>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Devi
Дания
Гарантия 20 лет
 DTIR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</si>
  <si>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t>Ширина, см</t>
  </si>
  <si>
    <r>
      <rPr>
        <b/>
        <sz val="11"/>
        <color indexed="8"/>
        <rFont val="Calibri"/>
        <family val="2"/>
        <charset val="204"/>
      </rPr>
      <t xml:space="preserve">IN-THERM
 (heat plus)
</t>
    </r>
    <r>
      <rPr>
        <sz val="11"/>
        <color theme="1"/>
        <rFont val="Calibri"/>
        <family val="2"/>
        <charset val="204"/>
        <scheme val="minor"/>
      </rPr>
      <t>(Корея)</t>
    </r>
  </si>
  <si>
    <r>
      <rPr>
        <b/>
        <sz val="11"/>
        <color indexed="8"/>
        <rFont val="Calibri"/>
        <family val="2"/>
        <charset val="204"/>
      </rPr>
      <t xml:space="preserve">IN-THERM
(heat plus)
</t>
    </r>
    <r>
      <rPr>
        <sz val="11"/>
        <color theme="1"/>
        <rFont val="Calibri"/>
        <family val="2"/>
        <charset val="204"/>
        <scheme val="minor"/>
      </rPr>
      <t>(Корея)</t>
    </r>
  </si>
  <si>
    <t>IN-THERM</t>
  </si>
  <si>
    <t>ALUMIA
(теплолюкс)</t>
  </si>
  <si>
    <r>
      <t>Вт/м</t>
    </r>
    <r>
      <rPr>
        <b/>
        <vertAlign val="superscript"/>
        <sz val="9"/>
        <color indexed="8"/>
        <rFont val="Calibri"/>
        <family val="2"/>
        <charset val="204"/>
      </rPr>
      <t>2</t>
    </r>
  </si>
  <si>
    <r>
      <t xml:space="preserve"> м</t>
    </r>
    <r>
      <rPr>
        <b/>
        <vertAlign val="superscript"/>
        <sz val="12"/>
        <rFont val="Arial"/>
        <family val="2"/>
        <charset val="204"/>
      </rPr>
      <t>2</t>
    </r>
    <r>
      <rPr>
        <b/>
        <sz val="12"/>
        <rFont val="Arial"/>
        <family val="2"/>
        <charset val="204"/>
      </rPr>
      <t>/150Вт</t>
    </r>
  </si>
  <si>
    <t xml:space="preserve">
50, 80, 100
</t>
  </si>
  <si>
    <t>495грн.</t>
  </si>
  <si>
    <t>50, 100(2*50)</t>
  </si>
  <si>
    <r>
      <rPr>
        <b/>
        <sz val="18"/>
        <color indexed="8"/>
        <rFont val="Calibri"/>
        <family val="2"/>
        <charset val="204"/>
      </rPr>
      <t>IN-THERM 
WL-51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</si>
  <si>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t xml:space="preserve">IN-THERM 
WL-91
</t>
    </r>
    <r>
      <rPr>
        <sz val="14"/>
        <color indexed="8"/>
        <rFont val="Calibri"/>
        <family val="2"/>
        <charset val="204"/>
      </rPr>
      <t>(Украина, гарантия 2 года)</t>
    </r>
  </si>
  <si>
    <r>
      <rPr>
        <b/>
        <sz val="18"/>
        <color theme="1"/>
        <rFont val="Calibri"/>
        <family val="2"/>
        <charset val="204"/>
        <scheme val="minor"/>
      </rPr>
      <t xml:space="preserve">Nexans 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N-COMFORT TR</t>
    </r>
  </si>
  <si>
    <r>
      <t xml:space="preserve">Millitemp 2
</t>
    </r>
    <r>
      <rPr>
        <b/>
        <sz val="14"/>
        <color indexed="8"/>
        <rFont val="Calibri"/>
        <family val="2"/>
        <charset val="204"/>
      </rPr>
      <t>(Дания, гарантия 2 года)
Цвет: черный</t>
    </r>
  </si>
  <si>
    <r>
      <t xml:space="preserve">OJ OCD6-1999
</t>
    </r>
    <r>
      <rPr>
        <b/>
        <sz val="16"/>
        <color indexed="8"/>
        <rFont val="Calibri"/>
        <family val="2"/>
        <charset val="204"/>
      </rPr>
      <t>(Дания, гарантия 2 года)</t>
    </r>
  </si>
  <si>
    <r>
      <rPr>
        <b/>
        <sz val="14"/>
        <color indexed="8"/>
        <rFont val="Calibri"/>
        <family val="2"/>
        <charset val="204"/>
      </rPr>
      <t>OJ Electronics 
OTN-1991 / 
MTN-1991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</si>
  <si>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rPr>
        <b/>
        <sz val="14"/>
        <color indexed="8"/>
        <rFont val="Calibri"/>
        <family val="2"/>
        <charset val="204"/>
      </rPr>
      <t>OJ Electronics OCD5-1999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</si>
  <si>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t xml:space="preserve">Profitherm touch 
</t>
    </r>
    <r>
      <rPr>
        <sz val="14"/>
        <color indexed="8"/>
        <rFont val="Calibri"/>
        <family val="2"/>
        <charset val="204"/>
      </rPr>
      <t>Гарантия 2 года</t>
    </r>
  </si>
  <si>
    <t>Теплолюкс LC 001</t>
  </si>
  <si>
    <t xml:space="preserve">Наш комфорт 701 </t>
  </si>
  <si>
    <t>Теплолюкс ТР 510</t>
  </si>
  <si>
    <r>
      <rPr>
        <b/>
        <sz val="18"/>
        <color indexed="8"/>
        <rFont val="Calibri"/>
        <family val="2"/>
        <charset val="204"/>
      </rPr>
      <t xml:space="preserve">ST AR16/SL  
</t>
    </r>
    <r>
      <rPr>
        <sz val="12"/>
        <color indexed="8"/>
        <rFont val="Calibri"/>
        <family val="2"/>
        <charset val="204"/>
      </rPr>
      <t>(совместим с Legrand Valena, Schneider Unica)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</si>
  <si>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rPr>
        <b/>
        <sz val="14"/>
        <color indexed="8"/>
        <rFont val="Calibri"/>
        <family val="2"/>
        <charset val="204"/>
      </rPr>
      <t>Наш Комфорт ТР 711</t>
    </r>
    <r>
      <rPr>
        <sz val="10"/>
        <color indexed="8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(Россия, гарантия 2 года)</t>
    </r>
  </si>
  <si>
    <r>
      <rPr>
        <b/>
        <sz val="13"/>
        <color indexed="8"/>
        <rFont val="Calibri"/>
        <family val="2"/>
        <charset val="204"/>
      </rPr>
      <t>Теплолюкс 515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(Россия, гарантия 2 года)</t>
    </r>
  </si>
  <si>
    <r>
      <rPr>
        <b/>
        <sz val="18"/>
        <color indexed="8"/>
        <rFont val="Calibri"/>
        <family val="2"/>
        <charset val="204"/>
      </rPr>
      <t xml:space="preserve">Теплолюкс ТР 520 </t>
    </r>
    <r>
      <rPr>
        <sz val="11"/>
        <color theme="1"/>
        <rFont val="Calibri"/>
        <family val="2"/>
        <charset val="204"/>
        <scheme val="minor"/>
      </rPr>
      <t xml:space="preserve">
(Россия, гарантия 2 года)</t>
    </r>
  </si>
  <si>
    <r>
      <t xml:space="preserve">Теплолюкс SE200
</t>
    </r>
    <r>
      <rPr>
        <sz val="12"/>
        <color indexed="8"/>
        <rFont val="Calibri"/>
        <family val="2"/>
        <charset val="204"/>
      </rPr>
      <t>(Россия, гарантия 2 года)</t>
    </r>
  </si>
  <si>
    <r>
      <t xml:space="preserve">Наш Комфорт 721
</t>
    </r>
    <r>
      <rPr>
        <sz val="12"/>
        <color theme="1"/>
        <rFont val="Calibri"/>
        <family val="2"/>
        <charset val="204"/>
        <scheme val="minor"/>
      </rPr>
      <t>(Россия, гарантия 2 года)</t>
    </r>
  </si>
  <si>
    <r>
      <t xml:space="preserve">ET 81 W
</t>
    </r>
    <r>
      <rPr>
        <b/>
        <sz val="18"/>
        <color rgb="FFFF0000"/>
        <rFont val="Calibri"/>
        <family val="2"/>
        <charset val="204"/>
        <scheme val="minor"/>
      </rPr>
      <t>WI-FI</t>
    </r>
  </si>
  <si>
    <r>
      <t xml:space="preserve">ET 61 W
</t>
    </r>
    <r>
      <rPr>
        <b/>
        <sz val="18"/>
        <color rgb="FFFF0000"/>
        <rFont val="Calibri"/>
        <family val="2"/>
        <charset val="204"/>
        <scheme val="minor"/>
      </rPr>
      <t>Wi-FI</t>
    </r>
  </si>
  <si>
    <r>
      <t xml:space="preserve">Devireg Smart </t>
    </r>
    <r>
      <rPr>
        <b/>
        <sz val="18"/>
        <color rgb="FFFF0000"/>
        <rFont val="Calibri"/>
        <family val="2"/>
        <charset val="204"/>
      </rPr>
      <t>WI-FI</t>
    </r>
    <r>
      <rPr>
        <b/>
        <sz val="18"/>
        <color indexed="8"/>
        <rFont val="Calibri"/>
        <family val="2"/>
        <charset val="204"/>
      </rPr>
      <t xml:space="preserve">
</t>
    </r>
    <r>
      <rPr>
        <b/>
        <sz val="11"/>
        <color indexed="8"/>
        <rFont val="Calibri"/>
        <family val="2"/>
        <charset val="204"/>
      </rPr>
      <t xml:space="preserve">(Дания, гарантия 5 лет)
</t>
    </r>
    <r>
      <rPr>
        <b/>
        <i/>
        <u/>
        <sz val="14"/>
        <color indexed="8"/>
        <rFont val="Calibri"/>
        <family val="2"/>
        <charset val="204"/>
      </rPr>
      <t>Цвет:</t>
    </r>
    <r>
      <rPr>
        <b/>
        <sz val="18"/>
        <color indexed="8"/>
        <rFont val="Calibri"/>
        <family val="2"/>
        <charset val="204"/>
      </rPr>
      <t xml:space="preserve"> </t>
    </r>
    <r>
      <rPr>
        <b/>
        <sz val="9"/>
        <color indexed="8"/>
        <rFont val="Calibri"/>
        <family val="2"/>
        <charset val="204"/>
      </rPr>
      <t>белый / слоновая кость / черный</t>
    </r>
  </si>
  <si>
    <t>EM 524 89</t>
  </si>
  <si>
    <t>EM 524 90</t>
  </si>
  <si>
    <t>ITR 4</t>
  </si>
  <si>
    <t>DTR-E</t>
  </si>
  <si>
    <t xml:space="preserve">ESF 524 001 </t>
  </si>
  <si>
    <t>TFF 524 002</t>
  </si>
  <si>
    <t xml:space="preserve">ESD 424 003 </t>
  </si>
  <si>
    <t>TFF 524 004</t>
  </si>
  <si>
    <t>метеостанция</t>
  </si>
  <si>
    <t>датчик льда и снего с подогревом</t>
  </si>
  <si>
    <t>датчик влажности и температуры</t>
  </si>
  <si>
    <t>датчик температуры</t>
  </si>
  <si>
    <t>одна</t>
  </si>
  <si>
    <t xml:space="preserve">две </t>
  </si>
  <si>
    <t xml:space="preserve">одна </t>
  </si>
  <si>
    <t>Каждая зона метеостанции работает только в комплекте с двумя датчиками. Набор датчиков для обогрева грунта: 001 + 002 или 001 + 004. Для обогрева кровли: 003 + 004.</t>
  </si>
  <si>
    <t>Термостат</t>
  </si>
  <si>
    <t>Д-3</t>
  </si>
  <si>
    <t>Д-4</t>
  </si>
  <si>
    <t>Д-2</t>
  </si>
  <si>
    <t>Д-1</t>
  </si>
  <si>
    <t>К-3</t>
  </si>
  <si>
    <t>К-2</t>
  </si>
  <si>
    <t>К-1</t>
  </si>
  <si>
    <t>датчик влажности</t>
  </si>
  <si>
    <t>две</t>
  </si>
  <si>
    <t>Profitherm (Украина)</t>
  </si>
  <si>
    <t>Eberle (Германия)</t>
  </si>
  <si>
    <t>Sneg</t>
  </si>
  <si>
    <t>Osa</t>
  </si>
  <si>
    <t>Terneo (украина)</t>
  </si>
  <si>
    <t>ETN4-1999</t>
  </si>
  <si>
    <t>ETR/F-1447A</t>
  </si>
  <si>
    <t>ETR2-1550</t>
  </si>
  <si>
    <t>ETO2- 4550</t>
  </si>
  <si>
    <t>Метеостанция</t>
  </si>
  <si>
    <t>ETF-744/99</t>
  </si>
  <si>
    <t>ETOR-55</t>
  </si>
  <si>
    <t>ETOG-55</t>
  </si>
  <si>
    <t>ETSG-55</t>
  </si>
  <si>
    <t>ETOG 56</t>
  </si>
  <si>
    <t>ETOK-1</t>
  </si>
  <si>
    <t>ETF-622</t>
  </si>
  <si>
    <t>ETF-522</t>
  </si>
  <si>
    <t>основание для ETOG-56</t>
  </si>
  <si>
    <t>DEVI (Дания)</t>
  </si>
  <si>
    <t>OJ Electronics (Дания)</t>
  </si>
  <si>
    <t>Зоны</t>
  </si>
  <si>
    <t>Тип</t>
  </si>
  <si>
    <t>ETV-1991</t>
  </si>
  <si>
    <t>ETV-1999</t>
  </si>
  <si>
    <t>ETI-1551</t>
  </si>
  <si>
    <t>ETI-1221</t>
  </si>
  <si>
    <t>Термостат
(+5…+45)</t>
  </si>
  <si>
    <t>Термостат
(-10…+10)</t>
  </si>
  <si>
    <t>Термостат
(+60…+160)</t>
  </si>
  <si>
    <t>140F1088</t>
  </si>
  <si>
    <t>140F1086</t>
  </si>
  <si>
    <t>140F1089</t>
  </si>
  <si>
    <t>Гильза и крышка для 140F1088</t>
  </si>
  <si>
    <t>Метеостанции для наружного обогрева и термостаты</t>
  </si>
  <si>
    <t>датчик тем-ры</t>
  </si>
  <si>
    <t>РТМ 200</t>
  </si>
  <si>
    <t>Roomstat 140</t>
  </si>
  <si>
    <t>TST01-0,3</t>
  </si>
  <si>
    <t>TST05-4,0</t>
  </si>
  <si>
    <t>TSW01-3,0</t>
  </si>
  <si>
    <t>TSP02-3,0</t>
  </si>
  <si>
    <t xml:space="preserve">РТ-330 </t>
  </si>
  <si>
    <t>датчик влаги</t>
  </si>
  <si>
    <t>датчик влаги и тем-ры</t>
  </si>
  <si>
    <t>датчик тем-ры для труб</t>
  </si>
  <si>
    <t>Термостат IP-67</t>
  </si>
  <si>
    <t>Метеостанция 
+ДО TSP02-3,0
+ДТ TST01-0,3
+БПДО</t>
  </si>
  <si>
    <t>БПДО</t>
  </si>
  <si>
    <t>Датчик
(-55 до +60)</t>
  </si>
  <si>
    <t>Датчик
(-15 до +5)</t>
  </si>
  <si>
    <t>Датчик осадков</t>
  </si>
  <si>
    <t>Датчик воды</t>
  </si>
  <si>
    <t>БП для 
TSP02-3,0</t>
  </si>
  <si>
    <t>Теплолюкс (Россия)</t>
  </si>
  <si>
    <t>Термостат
(-5…+50)</t>
  </si>
  <si>
    <t>Термостат
(-10…+50)</t>
  </si>
  <si>
    <t>Термостат
(-30…+70)</t>
  </si>
  <si>
    <t>R10-4</t>
  </si>
  <si>
    <t>датчик
тем-ры</t>
  </si>
  <si>
    <t>термостат
(0…+10)</t>
  </si>
  <si>
    <t>термостат
(-10…+50)</t>
  </si>
  <si>
    <t>термостат
(+10…+110)</t>
  </si>
  <si>
    <t>Термостат
+ДТ (TST05-4.0)
(-15…+15)</t>
  </si>
  <si>
    <t>Термостат
(0…+60)</t>
  </si>
  <si>
    <t>Розница</t>
  </si>
  <si>
    <t>PROFI THERM Eko плюс 23  140Вт</t>
  </si>
  <si>
    <t>PROFI THERM Eko плюс 23  160Вт</t>
  </si>
  <si>
    <t>PROFI THERM Eko плюс 23  230Вт</t>
  </si>
  <si>
    <t>PROFI THERM Eko плюс 23  330Вт</t>
  </si>
  <si>
    <t>PROFI THERM Eko плюс 23  445Вт</t>
  </si>
  <si>
    <t>PROFI THERM Eko плюс 23  560Вт</t>
  </si>
  <si>
    <t>PROFI THERM Eko плюс 23 660Вт</t>
  </si>
  <si>
    <t>PROFI THERM Eko плюс 23 770Вт</t>
  </si>
  <si>
    <t>PROFI THERM Eko плюс 23 880Вт</t>
  </si>
  <si>
    <t>PROFI THERM Eko плюс 23 995Вт</t>
  </si>
  <si>
    <t>PROFI THERM Eko плюс 23 1100Вт</t>
  </si>
  <si>
    <t>PROFI THERM Eko плюс 23 1325Вт</t>
  </si>
  <si>
    <t>PROFI THERM Eko плюс 23 1545Вт</t>
  </si>
  <si>
    <t>PROFI THERM Eko плюс 23 1860Вт</t>
  </si>
  <si>
    <t>PROFI THERM Eko плюс 23 2285Вт</t>
  </si>
  <si>
    <t>PROFI THERM Eko плюс 23 2675Вт</t>
  </si>
  <si>
    <t>PROFI THERM Eko плюс 23 3360Вт</t>
  </si>
  <si>
    <t>PROFI THERM Eko плюс 23 4030Вт</t>
  </si>
  <si>
    <t>PROFI THERM Eko плюс 23 4445Вт</t>
  </si>
  <si>
    <t>PROFI THERM Eko плюс-2 23 110Вт</t>
  </si>
  <si>
    <t>PROFI THERM Eko плюс-2 23 165Вт</t>
  </si>
  <si>
    <t>PROFI THERM Eko плюс-2 23 235Вт</t>
  </si>
  <si>
    <t>PROFI THERM Eko плюс-2 23 315Вт</t>
  </si>
  <si>
    <t>PROFI THERM Eko плюс-2 23 395Вт</t>
  </si>
  <si>
    <t>PROFI THERM Eko плюс-2 23 465Вт</t>
  </si>
  <si>
    <t>PROFI THERM Eko плюс-2 23 545Вт</t>
  </si>
  <si>
    <t>PROFI THERM Eko плюс-2 23 620Вт</t>
  </si>
  <si>
    <t>PROFI THERM Eko плюс-2 23 700Вт</t>
  </si>
  <si>
    <t>PROFI THERM Eko плюс-2 23 780Вт</t>
  </si>
  <si>
    <t>PROFI THERM Eko плюс-2 23 935Вт</t>
  </si>
  <si>
    <t>PROFI THERM Eko плюс-2 23 1090Вт</t>
  </si>
  <si>
    <t>PROFI THERM Eko плюс-2 23 1310Вт</t>
  </si>
  <si>
    <t>PROFI THERM Eko плюс-2 23 1630Вт</t>
  </si>
  <si>
    <t>PROFI THERM Eko плюс-2 23 1900Вт</t>
  </si>
  <si>
    <t>PROFI THERM Eko плюс-2 23 2375Вт</t>
  </si>
  <si>
    <t>PROFI THERM Eko плюс-2 23 2850Вт</t>
  </si>
  <si>
    <t>PROFI THERM Eko плюс-2 23 3130Вт</t>
  </si>
  <si>
    <t>285грн.</t>
  </si>
  <si>
    <t>580грн.</t>
  </si>
  <si>
    <t>Шаг см 135Вт/м2</t>
  </si>
  <si>
    <t>Шаг см 170Вт/м2</t>
  </si>
  <si>
    <t>0,5 (шаг 5см)</t>
  </si>
  <si>
    <t>1,75 (шаг 8см)</t>
  </si>
  <si>
    <t>0,9 (шаг 6см)</t>
  </si>
  <si>
    <t>2,2 (шаг 7,5см)</t>
  </si>
  <si>
    <t>1,5 (шаг 10см)</t>
  </si>
  <si>
    <t>2,8 (шаг 7,5см)</t>
  </si>
  <si>
    <t>3,3 (шаг 7,5см)</t>
  </si>
  <si>
    <t>5,2 (шаг 7,5см)</t>
  </si>
  <si>
    <t>7,9 (шаг 7,5см)</t>
  </si>
  <si>
    <t>8,8 (шаг 8см)</t>
  </si>
  <si>
    <t>0,6 (шаг 6см)</t>
  </si>
  <si>
    <t>1,1 (шаг 7,5см)</t>
  </si>
  <si>
    <t>1,8 (шаг 12см)</t>
  </si>
  <si>
    <t>2,1 (шаг 10см)</t>
  </si>
  <si>
    <t>3 (шаг 10см)</t>
  </si>
  <si>
    <t>3,7 (шаг 12см)</t>
  </si>
  <si>
    <t>4,3 (шаг 10см)</t>
  </si>
  <si>
    <t>7 (шаг 10см)</t>
  </si>
  <si>
    <t>8,6 (шаг 8см)</t>
  </si>
  <si>
    <t>11,1 (шаг 10см)</t>
  </si>
  <si>
    <t>КН-15 75</t>
  </si>
  <si>
    <t>КН-15 150</t>
  </si>
  <si>
    <t>КН-15 225</t>
  </si>
  <si>
    <t>КН-15 300</t>
  </si>
  <si>
    <t>КН-15 375</t>
  </si>
  <si>
    <t>КН-15 525</t>
  </si>
  <si>
    <t>КН-15 900</t>
  </si>
  <si>
    <t>КН-15 1200</t>
  </si>
  <si>
    <t>КН-15 1500</t>
  </si>
  <si>
    <t>КН-15 450</t>
  </si>
  <si>
    <t>Flex ~11Вт, Profi Therm Eko (Украина), гарантия 15 лет</t>
  </si>
  <si>
    <t xml:space="preserve">Гарантия 20 лет </t>
  </si>
  <si>
    <r>
      <t>3.</t>
    </r>
    <r>
      <rPr>
        <b/>
        <sz val="11"/>
        <color indexed="8"/>
        <rFont val="Calibri"/>
        <family val="2"/>
        <charset val="204"/>
      </rPr>
      <t xml:space="preserve"> Смонтируйте нагревательный кабель и
установите гофротрубу для датчика температуры</t>
    </r>
  </si>
  <si>
    <r>
      <rPr>
        <b/>
        <sz val="12"/>
        <color rgb="FFFF0000"/>
        <rFont val="Calibri"/>
        <family val="2"/>
        <charset val="204"/>
      </rPr>
      <t>5.</t>
    </r>
    <r>
      <rPr>
        <b/>
        <sz val="12"/>
        <color indexed="8"/>
        <rFont val="Calibri"/>
        <family val="2"/>
        <charset val="204"/>
      </rPr>
      <t xml:space="preserve"> Уложите напольное покрытие</t>
    </r>
  </si>
  <si>
    <r>
      <rPr>
        <b/>
        <sz val="12"/>
        <color rgb="FFFF0000"/>
        <rFont val="Calibri"/>
        <family val="2"/>
        <charset val="204"/>
      </rPr>
      <t>4.</t>
    </r>
    <r>
      <rPr>
        <b/>
        <sz val="12"/>
        <rFont val="Calibri"/>
        <family val="2"/>
        <charset val="204"/>
      </rPr>
      <t xml:space="preserve"> Залейте стяжку (мин. 3см)</t>
    </r>
  </si>
  <si>
    <t>Белоруссия</t>
  </si>
  <si>
    <r>
      <t xml:space="preserve">КН-15 Вт/м, </t>
    </r>
    <r>
      <rPr>
        <b/>
        <i/>
        <sz val="12"/>
        <rFont val="Arial Black"/>
        <family val="2"/>
        <charset val="204"/>
      </rPr>
      <t>Ekson</t>
    </r>
    <r>
      <rPr>
        <b/>
        <i/>
        <sz val="11"/>
        <rFont val="Arial Black"/>
        <family val="2"/>
        <charset val="204"/>
      </rPr>
      <t xml:space="preserve"> (Белоруссия)</t>
    </r>
    <r>
      <rPr>
        <b/>
        <sz val="11"/>
        <rFont val="Arial Black"/>
        <family val="2"/>
        <charset val="204"/>
      </rPr>
      <t>, гарантия 20 лет</t>
    </r>
  </si>
  <si>
    <t>Украина (Одесскабель), Гарантия 15 лет</t>
  </si>
  <si>
    <r>
      <rPr>
        <b/>
        <sz val="18"/>
        <color indexed="8"/>
        <rFont val="Arial Black"/>
        <family val="2"/>
        <charset val="204"/>
      </rPr>
      <t>Двужильные маты в плиточный клей</t>
    </r>
    <r>
      <rPr>
        <b/>
        <sz val="10"/>
        <color indexed="8"/>
        <rFont val="Arial Black"/>
        <family val="2"/>
        <charset val="204"/>
      </rPr>
      <t xml:space="preserve">           </t>
    </r>
    <r>
      <rPr>
        <b/>
        <sz val="12"/>
        <color indexed="10"/>
        <rFont val="Arial Black"/>
        <family val="2"/>
        <charset val="204"/>
      </rPr>
      <t>гофра в комплекте: Hemstedt, Fenix, IN-TERM, Ekson</t>
    </r>
    <r>
      <rPr>
        <b/>
        <sz val="10"/>
        <color indexed="8"/>
        <rFont val="Arial Black"/>
        <family val="2"/>
        <charset val="204"/>
      </rPr>
      <t xml:space="preserve">        </t>
    </r>
  </si>
  <si>
    <r>
      <t xml:space="preserve"> </t>
    </r>
    <r>
      <rPr>
        <b/>
        <sz val="10"/>
        <color indexed="8"/>
        <rFont val="Arial"/>
        <family val="2"/>
        <charset val="204"/>
      </rPr>
      <t>Fenix</t>
    </r>
    <r>
      <rPr>
        <b/>
        <sz val="9"/>
        <color indexed="8"/>
        <rFont val="Arial"/>
        <family val="2"/>
        <charset val="204"/>
      </rPr>
      <t xml:space="preserve">        Чехия
Гарантия 20 лет         LDTS</t>
    </r>
    <r>
      <rPr>
        <b/>
        <sz val="9"/>
        <color rgb="FFFF0000"/>
        <rFont val="Arial"/>
        <family val="2"/>
        <charset val="204"/>
      </rPr>
      <t xml:space="preserve"> NEW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160 Вт/м кв</t>
    </r>
    <r>
      <rPr>
        <b/>
        <sz val="11"/>
        <color indexed="8"/>
        <rFont val="Arial"/>
        <family val="2"/>
        <charset val="204"/>
      </rPr>
      <t xml:space="preserve"> </t>
    </r>
  </si>
  <si>
    <r>
      <t xml:space="preserve"> </t>
    </r>
    <r>
      <rPr>
        <b/>
        <sz val="10"/>
        <color indexed="8"/>
        <rFont val="Arial"/>
        <family val="2"/>
        <charset val="204"/>
      </rPr>
      <t>EKSON</t>
    </r>
    <r>
      <rPr>
        <b/>
        <sz val="9"/>
        <color indexed="8"/>
        <rFont val="Arial"/>
        <family val="2"/>
        <charset val="204"/>
      </rPr>
      <t xml:space="preserve">     </t>
    </r>
    <r>
      <rPr>
        <b/>
        <sz val="8"/>
        <color indexed="8"/>
        <rFont val="Arial"/>
        <family val="2"/>
        <charset val="204"/>
      </rPr>
      <t>Белоруссия</t>
    </r>
    <r>
      <rPr>
        <b/>
        <sz val="9"/>
        <color indexed="8"/>
        <rFont val="Arial"/>
        <family val="2"/>
        <charset val="204"/>
      </rPr>
      <t xml:space="preserve">
Гарантия 20 лет        
МН-150</t>
    </r>
    <r>
      <rPr>
        <b/>
        <sz val="11"/>
        <color indexed="8"/>
        <rFont val="Arial"/>
        <family val="2"/>
        <charset val="204"/>
      </rPr>
      <t xml:space="preserve"> </t>
    </r>
  </si>
  <si>
    <r>
      <t>Veria
Дания
Гарантия 12 лет
Quickmat 150Вт/м</t>
    </r>
    <r>
      <rPr>
        <b/>
        <vertAlign val="superscript"/>
        <sz val="9"/>
        <color indexed="8"/>
        <rFont val="Arial"/>
        <family val="2"/>
        <charset val="204"/>
      </rPr>
      <t>2</t>
    </r>
  </si>
  <si>
    <r>
      <t xml:space="preserve">EXTHERM EKO
Германия
Гарантия 20
 </t>
    </r>
    <r>
      <rPr>
        <b/>
        <i/>
        <u/>
        <sz val="11"/>
        <color indexed="8"/>
        <rFont val="Arial"/>
        <family val="2"/>
        <charset val="204"/>
      </rPr>
      <t>180</t>
    </r>
    <r>
      <rPr>
        <b/>
        <sz val="8"/>
        <color indexed="8"/>
        <rFont val="Arial"/>
        <family val="2"/>
        <charset val="204"/>
      </rPr>
      <t>Вт/м2</t>
    </r>
  </si>
  <si>
    <r>
      <rPr>
        <b/>
        <sz val="8"/>
        <color indexed="10"/>
        <rFont val="Arial"/>
        <family val="2"/>
        <charset val="204"/>
      </rPr>
      <t>1</t>
    </r>
    <r>
      <rPr>
        <b/>
        <sz val="8"/>
        <color indexed="8"/>
        <rFont val="Arial"/>
        <family val="2"/>
        <charset val="204"/>
      </rPr>
      <t xml:space="preserve"> Определите площадь укладки и размещение нагревательного мата</t>
    </r>
  </si>
  <si>
    <r>
      <t xml:space="preserve">WoksMat Украина Гарантия 20 лет                   </t>
    </r>
    <r>
      <rPr>
        <b/>
        <u/>
        <sz val="8"/>
        <color indexed="8"/>
        <rFont val="Arial"/>
        <family val="2"/>
        <charset val="204"/>
      </rPr>
      <t>160</t>
    </r>
    <r>
      <rPr>
        <b/>
        <sz val="8"/>
        <color indexed="8"/>
        <rFont val="Arial"/>
        <family val="2"/>
        <charset val="204"/>
      </rPr>
      <t xml:space="preserve"> Вт/м2</t>
    </r>
  </si>
  <si>
    <t>GrayHot       Украина Гарантия 20 лет  150 Вт/м2</t>
  </si>
  <si>
    <r>
      <t>Warmstad Россия       Гарантия 15 лет 150 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</si>
  <si>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t>ЦЕНА (секция)</t>
  </si>
  <si>
    <t>ЦЕНА (комплект)</t>
  </si>
  <si>
    <t>Шаг 7,5см</t>
  </si>
  <si>
    <r>
      <t xml:space="preserve">Шаг 10см </t>
    </r>
    <r>
      <rPr>
        <b/>
        <i/>
        <u/>
        <sz val="10"/>
        <color indexed="8"/>
        <rFont val="Calibri"/>
        <family val="2"/>
        <charset val="204"/>
      </rPr>
      <t/>
    </r>
  </si>
  <si>
    <t xml:space="preserve">Шаг 12,5см </t>
  </si>
  <si>
    <t>Woks 17                                                        Украина (Одесскабель), Гарантия 20 лет</t>
  </si>
  <si>
    <r>
      <t xml:space="preserve">Россия, </t>
    </r>
    <r>
      <rPr>
        <b/>
        <i/>
        <sz val="12"/>
        <color theme="1"/>
        <rFont val="Arial"/>
        <family val="2"/>
        <charset val="204"/>
      </rPr>
      <t>Гарантия 26 лет</t>
    </r>
  </si>
  <si>
    <t>Woks 10, Украина, гарантия 20 лет</t>
  </si>
  <si>
    <r>
      <t xml:space="preserve">шаг см, </t>
    </r>
    <r>
      <rPr>
        <b/>
        <i/>
        <u/>
        <sz val="10"/>
        <rFont val="Arial"/>
        <family val="2"/>
        <charset val="204"/>
      </rPr>
      <t>135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</si>
  <si>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см, </t>
    </r>
    <r>
      <rPr>
        <b/>
        <i/>
        <u/>
        <sz val="11"/>
        <rFont val="Arial"/>
        <family val="2"/>
        <charset val="204"/>
      </rPr>
      <t>170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</si>
  <si>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t>Woks 10 - 75</t>
  </si>
  <si>
    <t>Woks 10 - 100</t>
  </si>
  <si>
    <t>Woks 10 - 150</t>
  </si>
  <si>
    <t>Woks 10 - 220</t>
  </si>
  <si>
    <t>Woks 10 - 300</t>
  </si>
  <si>
    <t>Woks 10 - 350</t>
  </si>
  <si>
    <t>Woks 10 - 450</t>
  </si>
  <si>
    <t>Woks 10 - 500</t>
  </si>
  <si>
    <t>Woks 10 - 600</t>
  </si>
  <si>
    <t>Woks 10 - 700</t>
  </si>
  <si>
    <t>Woks 10 - 850</t>
  </si>
  <si>
    <t>Woks 10 - 990</t>
  </si>
  <si>
    <t>Woks 10 - 1140</t>
  </si>
  <si>
    <t>Woks 10 - 1455</t>
  </si>
  <si>
    <t>Woks 10 - 1740</t>
  </si>
  <si>
    <t>Woks 10 - 2080</t>
  </si>
  <si>
    <t xml:space="preserve">        Тонкий кабель под плитку</t>
  </si>
  <si>
    <t>Двужильный кабель Woks 23</t>
  </si>
  <si>
    <t>Woks 23 310</t>
  </si>
  <si>
    <t>Woks 23 465</t>
  </si>
  <si>
    <t>Woks 23 535</t>
  </si>
  <si>
    <t>Woks 23 615</t>
  </si>
  <si>
    <t>Woks 23 700</t>
  </si>
  <si>
    <t>Woks 23 785</t>
  </si>
  <si>
    <t>Woks 23 935</t>
  </si>
  <si>
    <t>Woks 23 1090</t>
  </si>
  <si>
    <t>Woks 23 1310</t>
  </si>
  <si>
    <t>Woks 23 2135</t>
  </si>
  <si>
    <t>Woks 23 2375</t>
  </si>
  <si>
    <t>Площадь поверхности обогрева, кв.м</t>
  </si>
  <si>
    <t>"Холодные крыши"</t>
  </si>
  <si>
    <t>"Тёплые крыши"</t>
  </si>
  <si>
    <t>230 Вт</t>
  </si>
  <si>
    <t>270 Вт</t>
  </si>
  <si>
    <t>300 Вт</t>
  </si>
  <si>
    <t>370 Вт</t>
  </si>
  <si>
    <t>Цена, грн</t>
  </si>
  <si>
    <t>Woks 1R 23 320</t>
  </si>
  <si>
    <t>Woks 1R 23 550</t>
  </si>
  <si>
    <t>Woks 1R 23 770</t>
  </si>
  <si>
    <t>Woks 1R 23 990</t>
  </si>
  <si>
    <t>Woks 1R 23 1320</t>
  </si>
  <si>
    <t>Woks 1R 23 1660</t>
  </si>
  <si>
    <t>Woks 1R 23 2125</t>
  </si>
  <si>
    <t>Woks 1R 23 2700</t>
  </si>
  <si>
    <t>Woks 1R 23 3360</t>
  </si>
  <si>
    <t>Woks 1R 23 4455</t>
  </si>
  <si>
    <t>Одножильный кабель Woks 1R 23</t>
  </si>
  <si>
    <t>Двужильный кабель Woks 30</t>
  </si>
  <si>
    <t>Woks 30 270</t>
  </si>
  <si>
    <t>Woks 30 450</t>
  </si>
  <si>
    <t>Woks 30 615</t>
  </si>
  <si>
    <t>Woks 30 800</t>
  </si>
  <si>
    <t>Woks 30 1065</t>
  </si>
  <si>
    <t>Woks 30 1345</t>
  </si>
  <si>
    <t>Woks 30 1700</t>
  </si>
  <si>
    <t>Woks 30 2140</t>
  </si>
  <si>
    <t>Woks 30 2715</t>
  </si>
  <si>
    <t>Woks 30 3570</t>
  </si>
  <si>
    <r>
      <t xml:space="preserve">Шаг 12,5см </t>
    </r>
    <r>
      <rPr>
        <b/>
        <i/>
        <u/>
        <sz val="9"/>
        <color indexed="8"/>
        <rFont val="Calibri"/>
        <family val="2"/>
        <charset val="204"/>
      </rPr>
      <t>170</t>
    </r>
    <r>
      <rPr>
        <b/>
        <sz val="9"/>
        <color indexed="8"/>
        <rFont val="Calibri"/>
        <family val="2"/>
        <charset val="204"/>
      </rPr>
      <t>Вт/м</t>
    </r>
    <r>
      <rPr>
        <b/>
        <vertAlign val="superscript"/>
        <sz val="9"/>
        <color indexed="8"/>
        <rFont val="Calibri"/>
        <family val="2"/>
        <charset val="204"/>
      </rPr>
      <t>2</t>
    </r>
  </si>
  <si>
    <t>2790 *</t>
  </si>
  <si>
    <r>
      <t xml:space="preserve">Шаг 12,5см </t>
    </r>
    <r>
      <rPr>
        <b/>
        <i/>
        <u/>
        <sz val="8"/>
        <color indexed="8"/>
        <rFont val="Calibri"/>
        <family val="2"/>
        <charset val="204"/>
      </rPr>
      <t>160</t>
    </r>
    <r>
      <rPr>
        <b/>
        <sz val="8"/>
        <color indexed="8"/>
        <rFont val="Calibri"/>
        <family val="2"/>
        <charset val="204"/>
      </rPr>
      <t>Вт/м</t>
    </r>
    <r>
      <rPr>
        <b/>
        <vertAlign val="superscript"/>
        <sz val="8"/>
        <color indexed="8"/>
        <rFont val="Calibri"/>
        <family val="2"/>
        <charset val="204"/>
      </rPr>
      <t>2</t>
    </r>
  </si>
  <si>
    <r>
      <t xml:space="preserve">Шаг 15см </t>
    </r>
    <r>
      <rPr>
        <b/>
        <i/>
        <u/>
        <sz val="8"/>
        <color indexed="8"/>
        <rFont val="Calibri"/>
        <family val="2"/>
        <charset val="204"/>
      </rPr>
      <t>135</t>
    </r>
    <r>
      <rPr>
        <b/>
        <sz val="8"/>
        <color indexed="8"/>
        <rFont val="Calibri"/>
        <family val="2"/>
        <charset val="204"/>
      </rPr>
      <t>Вт/м</t>
    </r>
    <r>
      <rPr>
        <b/>
        <vertAlign val="superscript"/>
        <sz val="8"/>
        <color indexed="8"/>
        <rFont val="Calibri"/>
        <family val="2"/>
        <charset val="204"/>
      </rPr>
      <t>2</t>
    </r>
  </si>
  <si>
    <t>Чехия (бюджет от Fenix)    Гарантия 20 лет</t>
  </si>
  <si>
    <r>
      <t xml:space="preserve">IN TERM ЕКО
Чехия
Гарантия 15 лет
Мат </t>
    </r>
    <r>
      <rPr>
        <b/>
        <i/>
        <u/>
        <sz val="9"/>
        <color indexed="8"/>
        <rFont val="Arial"/>
        <family val="2"/>
        <charset val="204"/>
      </rPr>
      <t>200</t>
    </r>
    <r>
      <rPr>
        <b/>
        <sz val="9"/>
        <color indexed="8"/>
        <rFont val="Arial"/>
        <family val="2"/>
        <charset val="204"/>
      </rPr>
      <t xml:space="preserve"> Вт/м</t>
    </r>
    <r>
      <rPr>
        <b/>
        <vertAlign val="superscript"/>
        <sz val="9"/>
        <color indexed="8"/>
        <rFont val="Arial"/>
        <family val="2"/>
        <charset val="204"/>
      </rPr>
      <t>2</t>
    </r>
  </si>
  <si>
    <t xml:space="preserve">                                                               Украина (Одесскабель), Гарантия 20 лет</t>
  </si>
  <si>
    <t>ETC ECO                                                                        Германия, Гарантия 20 лет</t>
  </si>
  <si>
    <t>IN-THERM 
PWT 002
(Украина, гарантия 2 года)</t>
  </si>
  <si>
    <r>
      <t xml:space="preserve">ADSV 10 Вт/м (диаметр 4мм), </t>
    </r>
    <r>
      <rPr>
        <b/>
        <i/>
        <sz val="12"/>
        <rFont val="Arial Black"/>
        <family val="2"/>
        <charset val="204"/>
      </rPr>
      <t>Fenix</t>
    </r>
    <r>
      <rPr>
        <b/>
        <i/>
        <sz val="11"/>
        <rFont val="Arial Black"/>
        <family val="2"/>
        <charset val="204"/>
      </rPr>
      <t xml:space="preserve"> (Чехия)</t>
    </r>
    <r>
      <rPr>
        <b/>
        <sz val="11"/>
        <rFont val="Arial Black"/>
        <family val="2"/>
        <charset val="204"/>
      </rPr>
      <t>, гарантия 15 лет</t>
    </r>
  </si>
  <si>
    <r>
      <t xml:space="preserve">Кабель Hemstedt (Германия) - полностью заводская сборка, с безмуфтовым соединением и встроенным ограничителем температуры в концевой муфте (режим работы от +5 до +15, т.е. - кабель с ограничителем температуры, установленный на трубе, закрытый теплоизоляцией, включается при падении температуры трубы до +5С (т.е. и температура воды в ней же +5С в этот момент), по факту "за бортом" теплоизоляции температура окружающей среды в этот момент  ~ -10C. Далее разогреваясь до +15С кабель выключается и медленно остывает опять до +5С (если температура среды повысилась, то до +5С может и не остыть, оставаясь при этом в режиме ожидания, не потребляя электроэнергию. Безупречная надёжность и долговечность, а главное </t>
    </r>
    <r>
      <rPr>
        <b/>
        <sz val="10"/>
        <color indexed="10"/>
        <rFont val="Arial"/>
        <family val="2"/>
        <charset val="204"/>
      </rPr>
      <t>экономия электроэнергии</t>
    </r>
    <r>
      <rPr>
        <b/>
        <sz val="10"/>
        <rFont val="Arial"/>
        <family val="2"/>
        <charset val="204"/>
      </rPr>
      <t xml:space="preserve">, благодяра встроенному термостату! </t>
    </r>
    <r>
      <rPr>
        <b/>
        <sz val="10"/>
        <color indexed="10"/>
        <rFont val="Arial"/>
        <family val="2"/>
        <charset val="204"/>
      </rPr>
      <t xml:space="preserve">Отдельно взятый резистивный кабель любого производителя с отдельным терморегулятором - стоит значительно дороже! </t>
    </r>
  </si>
  <si>
    <r>
      <t>Кабель Hemstedt (Германия) - полностью заводская сборка, с безмуфтовым соединением и встроенным ограничителем температуры в
концевой муфте (режим работы от +5 до +15). Устойчивый к УФ излучению. Комлектация кабеля с встроенным термостатом (</t>
    </r>
    <r>
      <rPr>
        <b/>
        <sz val="10"/>
        <color indexed="10"/>
        <rFont val="Arial"/>
        <family val="2"/>
        <charset val="204"/>
      </rPr>
      <t xml:space="preserve">отдельно взятый резистивный кабель любого производителя с отдельным терморегулятором - стоит значительно дороже!). </t>
    </r>
    <r>
      <rPr>
        <b/>
        <sz val="10"/>
        <rFont val="Arial"/>
        <family val="2"/>
        <charset val="204"/>
      </rPr>
      <t>Также доступны кабели без термостата для систем с применением метеостанции. Безупречная надёжность и долговечность, а главное экономия электроэнергии, благодяра встроенному термостату!</t>
    </r>
  </si>
  <si>
    <t>Двуж. резистивный кабель HEMSTEDT FS 10Вт/м (безмуфтовая технология) для обогрева трубопроводов. Встроенный термостат в концевой муфте (+5C до +15С).</t>
  </si>
  <si>
    <t>Двуж. резистивный кабель FENIX PFP 12Вт/м для обогрева трубопроводов. Встроенный термостат в концевой муфте, включает кабель при +5C</t>
  </si>
  <si>
    <t>Двуж. резистивный кабель HEMSTEDT DAS 30 Вт/м (безмуфтовая технология) для антиобледенения кровель и водостоков. Встроенный термостат в концевой муфте (+5С до +15С)</t>
  </si>
  <si>
    <t>Двуж. резистивный кабель FENIX PFP 30Вт/м для антиобледенения кровель и водостоков. Встроенный термостат в концевой муфте, включает кабель при +5C</t>
  </si>
  <si>
    <t>PFP 30</t>
  </si>
  <si>
    <t>PFP 12</t>
  </si>
  <si>
    <t>FENIX ADPSV 30 Вт/м  ДЛЯ СИСТЕМ СНЕГОТАЯНИЯ ОТКРЫТЫХ ПЛОЩАДЕЙ</t>
  </si>
  <si>
    <t>ADPSV 30</t>
  </si>
  <si>
    <r>
      <t xml:space="preserve">ADSA 12 Вт/м (диаметр 2,7мм), </t>
    </r>
    <r>
      <rPr>
        <b/>
        <i/>
        <sz val="12"/>
        <rFont val="Arial Black"/>
        <family val="2"/>
        <charset val="204"/>
      </rPr>
      <t>Fenix</t>
    </r>
    <r>
      <rPr>
        <b/>
        <i/>
        <sz val="11"/>
        <rFont val="Arial Black"/>
        <family val="2"/>
        <charset val="204"/>
      </rPr>
      <t xml:space="preserve"> (Чехия)</t>
    </r>
    <r>
      <rPr>
        <b/>
        <sz val="11"/>
        <rFont val="Arial Black"/>
        <family val="2"/>
        <charset val="204"/>
      </rPr>
      <t>, гарантия 15 лет</t>
    </r>
  </si>
  <si>
    <t>ADSA12-165</t>
  </si>
  <si>
    <t>ADSA12-225</t>
  </si>
  <si>
    <t>ADSA12-350</t>
  </si>
  <si>
    <t>ADSA12-525</t>
  </si>
  <si>
    <t>ADSA12-700</t>
  </si>
  <si>
    <t>ADSA12-875</t>
  </si>
  <si>
    <t>ADSA12-1000</t>
  </si>
  <si>
    <t>ADSA12-1250</t>
  </si>
  <si>
    <t>ADSA12-1800</t>
  </si>
  <si>
    <t>ADSA12-2200</t>
  </si>
  <si>
    <t>ADSA12-1450</t>
  </si>
  <si>
    <r>
      <t xml:space="preserve">шаг 10 см,
</t>
    </r>
    <r>
      <rPr>
        <b/>
        <i/>
        <u/>
        <sz val="11"/>
        <rFont val="Arial"/>
        <family val="2"/>
        <charset val="204"/>
      </rPr>
      <t>120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</si>
  <si>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150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</si>
  <si>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160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</si>
  <si>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6 см,
</t>
    </r>
    <r>
      <rPr>
        <b/>
        <i/>
        <u/>
        <sz val="11"/>
        <rFont val="Arial"/>
        <family val="2"/>
        <charset val="204"/>
      </rPr>
      <t>200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</si>
  <si>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>Одножильный кабель PROFI THERM Eko плюс 23                             (для антиобледенения и снеготаяния)</t>
  </si>
  <si>
    <t>Двужильный кабель PROFI THERM Eko плюс 23                            (для антиобледенения и снеготаяния)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</si>
</sst>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"/>
    <numFmt numFmtId="168" formatCode="#,##0&quot; F&quot;_);[Red]\(#,##0&quot; F)&quot;"/>
    <numFmt numFmtId="169" formatCode="General_)"/>
    <numFmt numFmtId="170" formatCode="0.000"/>
    <numFmt numFmtId="171" formatCode="#,##0.00&quot; F&quot;_);[Red]\(#,##0.00&quot; F)&quot;"/>
    <numFmt numFmtId="172" formatCode="#,##0&quot; $&quot;;\-#,##0&quot; $&quot;"/>
    <numFmt numFmtId="173" formatCode="#,##0&quot; $&quot;;[Red]\-#,##0&quot; $&quot;"/>
    <numFmt numFmtId="174" formatCode="_-* #,##0.00_-;\-* #,##0.00_-;_-* \-??_-;_-@_-"/>
    <numFmt numFmtId="175" formatCode="0_ "/>
    <numFmt numFmtId="176" formatCode="_-* #,##0.00\ [$€]_-;\-* #,##0.00\ [$€]_-;_-* \-??\ [$€]_-;_-@_-"/>
    <numFmt numFmtId="177" formatCode="_(* #,##0_);_(* \(#,##0\);_(* \-_);_(@_)"/>
    <numFmt numFmtId="178" formatCode="\$0.000"/>
    <numFmt numFmtId="179" formatCode="0.0%"/>
    <numFmt numFmtId="180" formatCode="0.0&quot;  &quot;"/>
    <numFmt numFmtId="181" formatCode="#,##0.00;[Red]\-#,##0.00"/>
    <numFmt numFmtId="182" formatCode="#,##0.00&quot; $&quot;;\-#,##0.00&quot; $&quot;"/>
    <numFmt numFmtId="183" formatCode="#,##0.00&quot; $&quot;;[Red]\-#,##0.00&quot; $&quot;"/>
    <numFmt numFmtId="184" formatCode="_-* #,##0;_-* #,##0;_-* \-;_-@_-"/>
    <numFmt numFmtId="185" formatCode="_(&quot;Itl. &quot;* #,##0_);_(&quot;Itl. &quot;* \(#,##0\);_(&quot;Itl. &quot;* \-_);_(@_)"/>
    <numFmt numFmtId="186" formatCode="0_ ;[Red]\-0\ "/>
    <numFmt numFmtId="187" formatCode="&quot;￥&quot;#,##0.00;[Red]\-&quot;￥&quot;#,##0.00"/>
    <numFmt numFmtId="188" formatCode="[$-804]aaaa;@"/>
    <numFmt numFmtId="189" formatCode="&quot;$&quot;#,##0.00_);[Red]\(&quot;$&quot;#,##0.00\)"/>
    <numFmt numFmtId="190" formatCode="#,##0.00\ [$руб.-419];\-#,##0.00\ [$руб.-419]"/>
  </numFmts>
  <fonts count="228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i/>
      <sz val="14"/>
      <color indexed="8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i/>
      <u/>
      <sz val="14"/>
      <color indexed="8"/>
      <name val="Arial"/>
      <family val="2"/>
      <charset val="204"/>
    </font>
    <font>
      <b/>
      <i/>
      <sz val="14"/>
      <color indexed="8"/>
      <name val="Arial"/>
      <family val="2"/>
      <charset val="204"/>
    </font>
    <font>
      <b/>
      <sz val="2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i/>
      <u/>
      <sz val="10"/>
      <color indexed="8"/>
      <name val="Calibri"/>
      <family val="2"/>
      <charset val="204"/>
    </font>
    <font>
      <b/>
      <vertAlign val="superscript"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48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name val="Arial Cyr"/>
      <charset val="204"/>
    </font>
    <font>
      <b/>
      <sz val="9"/>
      <color indexed="8"/>
      <name val="Calibri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i/>
      <sz val="11"/>
      <color indexed="8"/>
      <name val="Arial"/>
      <family val="2"/>
      <charset val="204"/>
    </font>
    <font>
      <sz val="10"/>
      <name val="Arial CE"/>
      <charset val="238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b/>
      <sz val="10"/>
      <color indexed="8"/>
      <name val="Arial Black"/>
      <family val="2"/>
      <charset val="204"/>
    </font>
    <font>
      <b/>
      <sz val="18"/>
      <color indexed="8"/>
      <name val="Arial Black"/>
      <family val="2"/>
      <charset val="204"/>
    </font>
    <font>
      <b/>
      <sz val="12"/>
      <color indexed="10"/>
      <name val="Arial Black"/>
      <family val="2"/>
      <charset val="204"/>
    </font>
    <font>
      <b/>
      <sz val="20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vertAlign val="superscript"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i/>
      <u/>
      <sz val="8"/>
      <color indexed="8"/>
      <name val="Arial"/>
      <family val="2"/>
      <charset val="204"/>
    </font>
    <font>
      <b/>
      <vertAlign val="superscript"/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name val="Arial Black"/>
      <family val="2"/>
      <charset val="204"/>
    </font>
    <font>
      <b/>
      <i/>
      <sz val="12"/>
      <name val="Arial Black"/>
      <family val="2"/>
      <charset val="204"/>
    </font>
    <font>
      <b/>
      <i/>
      <sz val="11"/>
      <name val="Arial Black"/>
      <family val="2"/>
      <charset val="204"/>
    </font>
    <font>
      <b/>
      <sz val="11"/>
      <color indexed="10"/>
      <name val="Arial"/>
      <family val="2"/>
      <charset val="204"/>
    </font>
    <font>
      <b/>
      <sz val="10"/>
      <color indexed="60"/>
      <name val="Arial"/>
      <family val="2"/>
      <charset val="204"/>
    </font>
    <font>
      <sz val="12"/>
      <color indexed="8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b/>
      <vertAlign val="superscript"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u/>
      <sz val="11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u/>
      <sz val="14"/>
      <color indexed="8"/>
      <name val="Calibri"/>
      <family val="2"/>
      <charset val="204"/>
    </font>
    <font>
      <i/>
      <u/>
      <sz val="11"/>
      <color indexed="8"/>
      <name val="Calibri"/>
      <family val="2"/>
      <charset val="204"/>
    </font>
    <font>
      <i/>
      <u/>
      <sz val="9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vertAlign val="superscript"/>
      <sz val="9"/>
      <color indexed="8"/>
      <name val="Calibri"/>
      <family val="2"/>
      <charset val="204"/>
    </font>
    <font>
      <b/>
      <sz val="11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8"/>
      <name val="Arial"/>
      <family val="2"/>
      <charset val="204"/>
    </font>
    <font>
      <b/>
      <sz val="20"/>
      <color indexed="9"/>
      <name val="Calibri"/>
      <family val="2"/>
      <charset val="204"/>
    </font>
    <font>
      <b/>
      <u/>
      <sz val="20"/>
      <color indexed="9"/>
      <name val="Calibri"/>
      <family val="2"/>
      <charset val="204"/>
    </font>
    <font>
      <b/>
      <u/>
      <sz val="22"/>
      <color indexed="9"/>
      <name val="Calibri"/>
      <family val="2"/>
      <charset val="204"/>
    </font>
    <font>
      <u/>
      <sz val="10"/>
      <color indexed="12"/>
      <name val="Arial"/>
      <family val="2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b/>
      <sz val="14"/>
      <color indexed="8"/>
      <name val="Arial"/>
      <family val="2"/>
      <charset val="204"/>
    </font>
    <font>
      <b/>
      <sz val="13"/>
      <color indexed="8"/>
      <name val="Calibri"/>
      <family val="2"/>
      <charset val="204"/>
    </font>
    <font>
      <sz val="10"/>
      <name val="Helv"/>
      <family val="2"/>
    </font>
    <font>
      <b/>
      <sz val="12"/>
      <name val="Arial MT"/>
      <family val="2"/>
      <charset val="204"/>
    </font>
    <font>
      <sz val="12"/>
      <name val="Arial MT"/>
      <family val="2"/>
      <charset val="204"/>
    </font>
    <font>
      <sz val="10"/>
      <name val="MS Serif"/>
      <family val="1"/>
      <charset val="204"/>
    </font>
    <font>
      <sz val="10"/>
      <color indexed="8"/>
      <name val="Arial"/>
      <family val="2"/>
      <charset val="204"/>
    </font>
    <font>
      <sz val="10"/>
      <color indexed="16"/>
      <name val="MS Serif"/>
      <family val="1"/>
      <charset val="204"/>
    </font>
    <font>
      <sz val="10"/>
      <name val="Geneva"/>
      <family val="2"/>
      <charset val="204"/>
    </font>
    <font>
      <b/>
      <sz val="8"/>
      <name val="MS Sans Serif"/>
      <family val="2"/>
      <charset val="204"/>
    </font>
    <font>
      <sz val="10"/>
      <color indexed="8"/>
      <name val="MS Sans Serif"/>
      <family val="2"/>
      <charset val="204"/>
    </font>
    <font>
      <sz val="8"/>
      <name val="MS Sans Serif"/>
      <family val="2"/>
      <charset val="204"/>
    </font>
    <font>
      <sz val="11"/>
      <name val="돋움"/>
      <family val="3"/>
      <charset val="129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indexed="8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indexed="8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1"/>
      <color indexed="8"/>
      <name val="Calibri"/>
      <family val="2"/>
      <charset val="204"/>
    </font>
    <font>
      <b/>
      <i/>
      <sz val="12"/>
      <color indexed="8"/>
      <name val="Arial"/>
      <family val="2"/>
      <charset val="204"/>
    </font>
    <font>
      <b/>
      <sz val="12"/>
      <color indexed="8"/>
      <name val="Calibri"/>
      <family val="2"/>
      <charset val="204"/>
    </font>
    <font>
      <b/>
      <i/>
      <u/>
      <sz val="12"/>
      <color indexed="8"/>
      <name val="Arial"/>
      <family val="2"/>
      <charset val="204"/>
    </font>
    <font>
      <sz val="8"/>
      <name val="Arial"/>
      <family val="2"/>
    </font>
    <font>
      <b/>
      <sz val="12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indexed="8"/>
      <name val="Arial"/>
      <family val="2"/>
    </font>
    <font>
      <sz val="20"/>
      <color indexed="9"/>
      <name val="Calibri"/>
      <family val="2"/>
      <charset val="204"/>
    </font>
    <font>
      <b/>
      <sz val="8"/>
      <color indexed="10"/>
      <name val="Arial"/>
      <family val="2"/>
      <charset val="204"/>
    </font>
    <font>
      <sz val="12"/>
      <name val="Arial"/>
      <family val="2"/>
      <charset val="1"/>
    </font>
    <font>
      <b/>
      <i/>
      <sz val="11"/>
      <name val="Arial"/>
      <family val="2"/>
      <charset val="1"/>
    </font>
    <font>
      <sz val="11"/>
      <name val="Arial"/>
      <family val="2"/>
      <charset val="204"/>
    </font>
    <font>
      <b/>
      <sz val="14"/>
      <name val="Arial Cyr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indexed="10"/>
      <name val="Arial Cyr"/>
      <charset val="204"/>
    </font>
    <font>
      <b/>
      <i/>
      <sz val="10.5"/>
      <name val="Arial"/>
      <family val="2"/>
      <charset val="1"/>
    </font>
    <font>
      <sz val="12"/>
      <color indexed="8"/>
      <name val="Arial"/>
      <family val="2"/>
    </font>
    <font>
      <b/>
      <u/>
      <sz val="16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u/>
      <sz val="14"/>
      <name val="Arial"/>
      <family val="2"/>
      <charset val="204"/>
    </font>
    <font>
      <b/>
      <sz val="16"/>
      <color indexed="8"/>
      <name val="Arial Cyr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2.3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u/>
      <sz val="16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1"/>
      <color theme="1"/>
      <name val="Arial Black"/>
      <family val="2"/>
      <charset val="204"/>
    </font>
    <font>
      <b/>
      <sz val="11"/>
      <color indexed="8"/>
      <name val="Arial Black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9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0"/>
      <color theme="1"/>
      <name val="Arial Cyr"/>
      <charset val="204"/>
    </font>
    <font>
      <b/>
      <sz val="28"/>
      <color theme="1"/>
      <name val="Calibri"/>
      <family val="2"/>
      <charset val="204"/>
      <scheme val="minor"/>
    </font>
    <font>
      <b/>
      <vertAlign val="superscript"/>
      <sz val="12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12"/>
      <color indexed="8"/>
      <name val="Calibri"/>
      <family val="2"/>
      <charset val="204"/>
    </font>
    <font>
      <i/>
      <sz val="14"/>
      <color theme="1"/>
      <name val="Calibri"/>
      <family val="2"/>
      <charset val="204"/>
      <scheme val="minor"/>
    </font>
    <font>
      <b/>
      <i/>
      <u/>
      <sz val="18"/>
      <color indexed="8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vertAlign val="superscript"/>
      <sz val="9"/>
      <color indexed="8"/>
      <name val="Arial"/>
      <family val="2"/>
      <charset val="204"/>
    </font>
    <font>
      <b/>
      <i/>
      <u/>
      <sz val="9"/>
      <color indexed="8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u/>
      <sz val="8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u/>
      <sz val="12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2"/>
      <color indexed="8"/>
      <name val="Arial Black"/>
      <family val="2"/>
      <charset val="204"/>
    </font>
    <font>
      <b/>
      <i/>
      <u/>
      <sz val="10"/>
      <name val="Arial"/>
      <family val="2"/>
      <charset val="204"/>
    </font>
    <font>
      <b/>
      <sz val="72"/>
      <color indexed="8"/>
      <name val="Arial Black"/>
      <family val="2"/>
      <charset val="204"/>
    </font>
    <font>
      <b/>
      <u/>
      <sz val="11"/>
      <name val="Arial"/>
      <family val="2"/>
      <charset val="204"/>
    </font>
    <font>
      <b/>
      <i/>
      <u/>
      <sz val="9"/>
      <color indexed="8"/>
      <name val="Calibri"/>
      <family val="2"/>
      <charset val="204"/>
    </font>
    <font>
      <b/>
      <i/>
      <u/>
      <sz val="8"/>
      <color indexed="8"/>
      <name val="Calibri"/>
      <family val="2"/>
      <charset val="204"/>
    </font>
    <font>
      <b/>
      <vertAlign val="superscript"/>
      <sz val="8"/>
      <color indexed="8"/>
      <name val="Calibri"/>
      <family val="2"/>
      <charset val="204"/>
    </font>
    <font>
      <b/>
      <i/>
      <u/>
      <sz val="12"/>
      <name val="Arial"/>
      <family val="2"/>
      <charset val="204"/>
    </font>
    <font>
      <b/>
      <i/>
      <sz val="1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indexed="8"/>
      <name val="Arial"/>
      <family val="2"/>
      <charset val="204"/>
    </font>
    <font>
      <b/>
      <sz val="13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3"/>
      <color theme="1"/>
      <name val="Arial"/>
      <family val="2"/>
      <charset val="204"/>
    </font>
  </fonts>
  <fills count="9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41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24"/>
      </patternFill>
    </fill>
    <fill>
      <patternFill patternType="solid">
        <fgColor indexed="11"/>
        <bgColor indexed="21"/>
      </patternFill>
    </fill>
    <fill>
      <patternFill patternType="solid">
        <fgColor indexed="51"/>
        <b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24"/>
      </patternFill>
    </fill>
    <fill>
      <patternFill patternType="solid">
        <fgColor indexed="30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4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4"/>
        <bgColor indexed="23"/>
      </patternFill>
    </fill>
    <fill>
      <patternFill patternType="solid">
        <fgColor indexed="31"/>
        <b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41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26"/>
      </patternFill>
    </fill>
    <fill>
      <patternFill patternType="solid">
        <fgColor indexed="9"/>
        <bgColor indexed="55"/>
      </patternFill>
    </fill>
    <fill>
      <patternFill patternType="solid">
        <fgColor indexed="22"/>
        <bgColor indexed="55"/>
      </patternFill>
    </fill>
    <fill>
      <patternFill patternType="solid">
        <fgColor indexed="47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9"/>
        <bgColor indexed="27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26"/>
      </patternFill>
    </fill>
    <fill>
      <patternFill patternType="solid">
        <fgColor theme="9" tint="-0.249977111117893"/>
        <bgColor indexed="31"/>
      </patternFill>
    </fill>
    <fill>
      <patternFill patternType="solid">
        <fgColor rgb="FFFFC000"/>
        <bgColor indexed="26"/>
      </patternFill>
    </fill>
    <fill>
      <patternFill patternType="solid">
        <fgColor rgb="FFFFC000"/>
        <bgColor indexed="31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2285">
    <xf numFmtId="0" fontId="0" fillId="0" borderId="0"/>
    <xf numFmtId="0" fontId="25" fillId="0" borderId="0"/>
    <xf numFmtId="0" fontId="111" fillId="0" borderId="0"/>
    <xf numFmtId="0" fontId="25" fillId="0" borderId="0"/>
    <xf numFmtId="0" fontId="102" fillId="2" borderId="0" applyNumberFormat="0" applyBorder="0" applyAlignment="0" applyProtection="0"/>
    <xf numFmtId="0" fontId="102" fillId="3" borderId="0" applyNumberFormat="0" applyBorder="0" applyAlignment="0" applyProtection="0"/>
    <xf numFmtId="0" fontId="102" fillId="4" borderId="0" applyNumberFormat="0" applyBorder="0" applyAlignment="0" applyProtection="0"/>
    <xf numFmtId="0" fontId="102" fillId="5" borderId="0" applyNumberFormat="0" applyBorder="0" applyAlignment="0" applyProtection="0"/>
    <xf numFmtId="0" fontId="102" fillId="6" borderId="0" applyNumberFormat="0" applyBorder="0" applyAlignment="0" applyProtection="0"/>
    <xf numFmtId="0" fontId="102" fillId="7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9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3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102" fillId="5" borderId="0" applyNumberFormat="0" applyBorder="0" applyAlignment="0" applyProtection="0"/>
    <xf numFmtId="0" fontId="102" fillId="19" borderId="0" applyNumberFormat="0" applyBorder="0" applyAlignment="0" applyProtection="0"/>
    <xf numFmtId="0" fontId="102" fillId="22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23" fillId="29" borderId="0" applyNumberFormat="0" applyBorder="0" applyAlignment="0" applyProtection="0"/>
    <xf numFmtId="0" fontId="123" fillId="20" borderId="0" applyNumberFormat="0" applyBorder="0" applyAlignment="0" applyProtection="0"/>
    <xf numFmtId="0" fontId="123" fillId="21" borderId="0" applyNumberFormat="0" applyBorder="0" applyAlignment="0" applyProtection="0"/>
    <xf numFmtId="0" fontId="123" fillId="30" borderId="0" applyNumberFormat="0" applyBorder="0" applyAlignment="0" applyProtection="0"/>
    <xf numFmtId="0" fontId="123" fillId="31" borderId="0" applyNumberFormat="0" applyBorder="0" applyAlignment="0" applyProtection="0"/>
    <xf numFmtId="0" fontId="123" fillId="32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9" borderId="0" applyNumberFormat="0" applyBorder="0" applyAlignment="0" applyProtection="0"/>
    <xf numFmtId="0" fontId="123" fillId="40" borderId="0" applyNumberFormat="0" applyBorder="0" applyAlignment="0" applyProtection="0"/>
    <xf numFmtId="0" fontId="123" fillId="41" borderId="0" applyNumberFormat="0" applyBorder="0" applyAlignment="0" applyProtection="0"/>
    <xf numFmtId="0" fontId="123" fillId="30" borderId="0" applyNumberFormat="0" applyBorder="0" applyAlignment="0" applyProtection="0"/>
    <xf numFmtId="0" fontId="123" fillId="31" borderId="0" applyNumberFormat="0" applyBorder="0" applyAlignment="0" applyProtection="0"/>
    <xf numFmtId="0" fontId="123" fillId="42" borderId="0" applyNumberFormat="0" applyBorder="0" applyAlignment="0" applyProtection="0"/>
    <xf numFmtId="0" fontId="87" fillId="0" borderId="0">
      <alignment horizontal="center" wrapText="1"/>
      <protection locked="0"/>
    </xf>
    <xf numFmtId="0" fontId="124" fillId="3" borderId="0" applyNumberFormat="0" applyBorder="0" applyAlignment="0" applyProtection="0"/>
    <xf numFmtId="0" fontId="25" fillId="0" borderId="0" applyFill="0" applyBorder="0" applyAlignment="0" applyProtection="0"/>
    <xf numFmtId="0" fontId="112" fillId="0" borderId="0"/>
    <xf numFmtId="168" fontId="25" fillId="0" borderId="0" applyFill="0" applyBorder="0" applyAlignment="0"/>
    <xf numFmtId="169" fontId="88" fillId="0" borderId="0" applyFill="0" applyBorder="0" applyAlignment="0"/>
    <xf numFmtId="170" fontId="88" fillId="0" borderId="0" applyFill="0" applyBorder="0" applyAlignment="0"/>
    <xf numFmtId="171" fontId="25" fillId="0" borderId="0" applyFill="0" applyBorder="0" applyAlignment="0"/>
    <xf numFmtId="172" fontId="25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125" fillId="43" borderId="1" applyNumberFormat="0" applyAlignment="0" applyProtection="0"/>
    <xf numFmtId="0" fontId="126" fillId="44" borderId="2" applyNumberFormat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68" fontId="25" fillId="0" borderId="0" applyFill="0" applyBorder="0" applyAlignment="0" applyProtection="0"/>
    <xf numFmtId="174" fontId="25" fillId="0" borderId="0" applyFill="0" applyBorder="0" applyAlignment="0" applyProtection="0"/>
    <xf numFmtId="0" fontId="114" fillId="0" borderId="0" applyNumberFormat="0" applyAlignment="0"/>
    <xf numFmtId="169" fontId="25" fillId="0" borderId="0" applyFill="0" applyBorder="0" applyAlignment="0" applyProtection="0"/>
    <xf numFmtId="14" fontId="115" fillId="0" borderId="0" applyFill="0" applyBorder="0" applyAlignment="0"/>
    <xf numFmtId="175" fontId="25" fillId="0" borderId="3">
      <alignment vertical="center"/>
    </xf>
    <xf numFmtId="168" fontId="25" fillId="0" borderId="0" applyFill="0" applyBorder="0" applyAlignment="0"/>
    <xf numFmtId="169" fontId="88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116" fillId="0" borderId="0" applyNumberFormat="0" applyAlignment="0"/>
    <xf numFmtId="176" fontId="25" fillId="0" borderId="0" applyFill="0" applyBorder="0" applyAlignment="0" applyProtection="0"/>
    <xf numFmtId="0" fontId="67" fillId="0" borderId="0">
      <alignment vertical="top"/>
    </xf>
    <xf numFmtId="0" fontId="24" fillId="0" borderId="0"/>
    <xf numFmtId="0" fontId="127" fillId="0" borderId="0" applyNumberFormat="0" applyFill="0" applyBorder="0" applyAlignment="0" applyProtection="0"/>
    <xf numFmtId="2" fontId="117" fillId="0" borderId="0">
      <alignment horizontal="left"/>
    </xf>
    <xf numFmtId="0" fontId="128" fillId="4" borderId="0" applyNumberFormat="0" applyBorder="0" applyAlignment="0" applyProtection="0"/>
    <xf numFmtId="0" fontId="82" fillId="45" borderId="0" applyNumberFormat="0" applyBorder="0" applyAlignment="0" applyProtection="0"/>
    <xf numFmtId="0" fontId="70" fillId="0" borderId="0" applyNumberFormat="0" applyFill="0" applyBorder="0" applyProtection="0">
      <alignment horizontal="right"/>
    </xf>
    <xf numFmtId="0" fontId="41" fillId="0" borderId="4" applyNumberFormat="0" applyAlignment="0" applyProtection="0"/>
    <xf numFmtId="0" fontId="41" fillId="0" borderId="5">
      <alignment horizontal="left" vertical="center"/>
    </xf>
    <xf numFmtId="0" fontId="129" fillId="0" borderId="0">
      <alignment horizontal="center"/>
    </xf>
    <xf numFmtId="0" fontId="130" fillId="0" borderId="6" applyNumberFormat="0" applyFill="0" applyAlignment="0" applyProtection="0"/>
    <xf numFmtId="0" fontId="131" fillId="0" borderId="7" applyNumberFormat="0" applyFill="0" applyAlignment="0" applyProtection="0"/>
    <xf numFmtId="0" fontId="132" fillId="0" borderId="8" applyNumberFormat="0" applyFill="0" applyAlignment="0" applyProtection="0"/>
    <xf numFmtId="0" fontId="132" fillId="0" borderId="0" applyNumberFormat="0" applyFill="0" applyBorder="0" applyAlignment="0" applyProtection="0"/>
    <xf numFmtId="0" fontId="129" fillId="0" borderId="0">
      <alignment horizontal="center" textRotation="90"/>
    </xf>
    <xf numFmtId="0" fontId="118" fillId="0" borderId="9">
      <alignment horizontal="center"/>
    </xf>
    <xf numFmtId="0" fontId="118" fillId="0" borderId="0">
      <alignment horizontal="center"/>
    </xf>
    <xf numFmtId="0" fontId="24" fillId="0" borderId="0" applyNumberFormat="0" applyFill="0" applyBorder="0" applyAlignment="0" applyProtection="0"/>
    <xf numFmtId="0" fontId="133" fillId="7" borderId="1" applyNumberFormat="0" applyAlignment="0" applyProtection="0"/>
    <xf numFmtId="0" fontId="82" fillId="46" borderId="0" applyNumberFormat="0" applyBorder="0" applyAlignment="0" applyProtection="0"/>
    <xf numFmtId="168" fontId="25" fillId="0" borderId="0" applyFill="0" applyBorder="0" applyAlignment="0"/>
    <xf numFmtId="169" fontId="88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134" fillId="0" borderId="10" applyNumberFormat="0" applyFill="0" applyAlignment="0" applyProtection="0"/>
    <xf numFmtId="177" fontId="25" fillId="0" borderId="0" applyFill="0" applyBorder="0" applyAlignment="0" applyProtection="0"/>
    <xf numFmtId="0" fontId="135" fillId="47" borderId="0" applyNumberFormat="0" applyBorder="0" applyAlignment="0" applyProtection="0"/>
    <xf numFmtId="178" fontId="25" fillId="0" borderId="0"/>
    <xf numFmtId="0" fontId="67" fillId="0" borderId="0"/>
    <xf numFmtId="0" fontId="103" fillId="0" borderId="0">
      <alignment vertical="top"/>
    </xf>
    <xf numFmtId="0" fontId="119" fillId="0" borderId="0" applyNumberFormat="0" applyFont="0" applyFill="0" applyBorder="0" applyAlignment="0" applyProtection="0"/>
    <xf numFmtId="0" fontId="25" fillId="0" borderId="0">
      <alignment vertical="top" wrapText="1"/>
    </xf>
    <xf numFmtId="0" fontId="115" fillId="0" borderId="0"/>
    <xf numFmtId="0" fontId="103" fillId="0" borderId="0">
      <alignment vertical="top"/>
    </xf>
    <xf numFmtId="0" fontId="89" fillId="0" borderId="0"/>
    <xf numFmtId="0" fontId="89" fillId="0" borderId="0"/>
    <xf numFmtId="0" fontId="23" fillId="0" borderId="0"/>
    <xf numFmtId="0" fontId="25" fillId="46" borderId="11" applyNumberFormat="0" applyAlignment="0" applyProtection="0"/>
    <xf numFmtId="0" fontId="136" fillId="43" borderId="12" applyNumberFormat="0" applyAlignment="0" applyProtection="0"/>
    <xf numFmtId="14" fontId="87" fillId="0" borderId="0">
      <alignment horizontal="center" wrapText="1"/>
      <protection locked="0"/>
    </xf>
    <xf numFmtId="179" fontId="25" fillId="0" borderId="0" applyFill="0" applyBorder="0" applyAlignment="0" applyProtection="0"/>
    <xf numFmtId="172" fontId="25" fillId="0" borderId="0" applyFill="0" applyBorder="0" applyAlignment="0" applyProtection="0"/>
    <xf numFmtId="180" fontId="25" fillId="0" borderId="0" applyFill="0" applyBorder="0" applyAlignment="0" applyProtection="0"/>
    <xf numFmtId="10" fontId="25" fillId="0" borderId="0" applyFill="0" applyBorder="0" applyAlignment="0" applyProtection="0"/>
    <xf numFmtId="168" fontId="25" fillId="0" borderId="0" applyFill="0" applyBorder="0" applyAlignment="0"/>
    <xf numFmtId="169" fontId="88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25" fillId="48" borderId="0" applyNumberFormat="0" applyBorder="0" applyAlignment="0"/>
    <xf numFmtId="0" fontId="137" fillId="0" borderId="0"/>
    <xf numFmtId="190" fontId="137" fillId="0" borderId="0"/>
    <xf numFmtId="0" fontId="25" fillId="0" borderId="0" applyNumberFormat="0" applyFill="0" applyBorder="0" applyAlignment="0" applyProtection="0"/>
    <xf numFmtId="0" fontId="25" fillId="49" borderId="5" applyNumberFormat="0" applyAlignment="0"/>
    <xf numFmtId="0" fontId="120" fillId="0" borderId="0" applyNumberFormat="0" applyFill="0" applyBorder="0" applyAlignment="0"/>
    <xf numFmtId="0" fontId="25" fillId="0" borderId="0"/>
    <xf numFmtId="0" fontId="150" fillId="0" borderId="0">
      <alignment vertical="top"/>
    </xf>
    <xf numFmtId="181" fontId="35" fillId="0" borderId="0" applyBorder="0">
      <alignment horizontal="right"/>
    </xf>
    <xf numFmtId="49" fontId="115" fillId="0" borderId="0" applyFill="0" applyBorder="0" applyAlignment="0"/>
    <xf numFmtId="182" fontId="25" fillId="0" borderId="0" applyFill="0" applyBorder="0" applyAlignment="0"/>
    <xf numFmtId="183" fontId="25" fillId="0" borderId="0" applyFill="0" applyBorder="0" applyAlignment="0"/>
    <xf numFmtId="0" fontId="138" fillId="0" borderId="0" applyNumberFormat="0" applyFill="0" applyBorder="0" applyAlignment="0" applyProtection="0"/>
    <xf numFmtId="184" fontId="57" fillId="0" borderId="0">
      <alignment vertical="center"/>
    </xf>
    <xf numFmtId="185" fontId="25" fillId="0" borderId="0" applyFill="0" applyBorder="0" applyAlignment="0" applyProtection="0"/>
    <xf numFmtId="0" fontId="139" fillId="0" borderId="0" applyNumberFormat="0" applyFill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55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2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69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167" fontId="25" fillId="0" borderId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2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25" fillId="0" borderId="0"/>
    <xf numFmtId="0" fontId="140" fillId="0" borderId="0"/>
    <xf numFmtId="0" fontId="103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172" fillId="0" borderId="0"/>
    <xf numFmtId="0" fontId="16" fillId="0" borderId="0"/>
    <xf numFmtId="0" fontId="168" fillId="0" borderId="0"/>
    <xf numFmtId="0" fontId="16" fillId="0" borderId="0"/>
    <xf numFmtId="0" fontId="67" fillId="0" borderId="0"/>
    <xf numFmtId="0" fontId="16" fillId="0" borderId="0"/>
    <xf numFmtId="0" fontId="141" fillId="0" borderId="0"/>
    <xf numFmtId="0" fontId="16" fillId="0" borderId="0"/>
    <xf numFmtId="0" fontId="82" fillId="0" borderId="0">
      <alignment horizontal="left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47" fillId="0" borderId="0"/>
    <xf numFmtId="0" fontId="16" fillId="0" borderId="0"/>
    <xf numFmtId="0" fontId="67" fillId="0" borderId="0"/>
    <xf numFmtId="0" fontId="115" fillId="0" borderId="0"/>
    <xf numFmtId="0" fontId="16" fillId="0" borderId="0"/>
    <xf numFmtId="0" fontId="103" fillId="0" borderId="0"/>
    <xf numFmtId="0" fontId="16" fillId="0" borderId="0"/>
    <xf numFmtId="0" fontId="103" fillId="0" borderId="0"/>
    <xf numFmtId="0" fontId="16" fillId="0" borderId="0"/>
    <xf numFmtId="0" fontId="103" fillId="0" borderId="0"/>
    <xf numFmtId="0" fontId="16" fillId="0" borderId="0"/>
    <xf numFmtId="0" fontId="103" fillId="0" borderId="0"/>
    <xf numFmtId="0" fontId="16" fillId="0" borderId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3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2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1" fillId="0" borderId="0"/>
    <xf numFmtId="0" fontId="25" fillId="0" borderId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6" fontId="25" fillId="0" borderId="0" applyFill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1" fillId="0" borderId="0"/>
    <xf numFmtId="0" fontId="103" fillId="0" borderId="0">
      <alignment vertical="center"/>
    </xf>
    <xf numFmtId="0" fontId="103" fillId="0" borderId="0">
      <alignment vertical="center"/>
    </xf>
    <xf numFmtId="0" fontId="101" fillId="0" borderId="0"/>
    <xf numFmtId="0" fontId="101" fillId="0" borderId="0"/>
    <xf numFmtId="187" fontId="168" fillId="0" borderId="0">
      <alignment vertical="center"/>
    </xf>
    <xf numFmtId="188" fontId="168" fillId="0" borderId="0">
      <alignment vertical="center"/>
    </xf>
    <xf numFmtId="189" fontId="168" fillId="0" borderId="0">
      <alignment vertical="center"/>
    </xf>
    <xf numFmtId="0" fontId="122" fillId="0" borderId="0">
      <alignment vertical="center"/>
    </xf>
    <xf numFmtId="0" fontId="142" fillId="0" borderId="0"/>
    <xf numFmtId="0" fontId="25" fillId="0" borderId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6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6" fontId="172" fillId="0" borderId="0" applyFont="0" applyFill="0" applyBorder="0" applyAlignment="0" applyProtection="0"/>
  </cellStyleXfs>
  <cellXfs count="793">
    <xf numFmtId="0" fontId="0" fillId="0" borderId="0" xfId="0"/>
    <xf numFmtId="0" fontId="2" fillId="0" borderId="0" xfId="0" applyFont="1" applyBorder="1" applyAlignment="1">
      <alignment wrapText="1"/>
    </xf>
    <xf numFmtId="0" fontId="8" fillId="59" borderId="17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12" fillId="0" borderId="0" xfId="0" applyFont="1" applyAlignment="1">
      <alignment vertical="center" textRotation="90"/>
    </xf>
    <xf numFmtId="0" fontId="11" fillId="56" borderId="19" xfId="0" applyFont="1" applyFill="1" applyBorder="1" applyAlignment="1">
      <alignment horizontal="center" vertical="center"/>
    </xf>
    <xf numFmtId="0" fontId="7" fillId="56" borderId="19" xfId="0" applyFont="1" applyFill="1" applyBorder="1" applyAlignment="1">
      <alignment horizontal="center" vertical="center"/>
    </xf>
    <xf numFmtId="0" fontId="11" fillId="56" borderId="20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8" fillId="59" borderId="21" xfId="0" applyFont="1" applyFill="1" applyBorder="1" applyAlignment="1">
      <alignment horizontal="center" vertical="center" wrapText="1"/>
    </xf>
    <xf numFmtId="0" fontId="11" fillId="61" borderId="19" xfId="0" applyFont="1" applyFill="1" applyBorder="1" applyAlignment="1">
      <alignment horizontal="center" vertical="center"/>
    </xf>
    <xf numFmtId="0" fontId="11" fillId="61" borderId="20" xfId="0" applyFont="1" applyFill="1" applyBorder="1" applyAlignment="1">
      <alignment horizontal="center" vertical="center"/>
    </xf>
    <xf numFmtId="0" fontId="7" fillId="61" borderId="18" xfId="0" applyFont="1" applyFill="1" applyBorder="1" applyAlignment="1">
      <alignment horizontal="center" vertical="center"/>
    </xf>
    <xf numFmtId="0" fontId="15" fillId="61" borderId="0" xfId="0" applyFont="1" applyFill="1" applyBorder="1" applyAlignment="1">
      <alignment horizontal="left"/>
    </xf>
    <xf numFmtId="0" fontId="11" fillId="61" borderId="0" xfId="0" applyFont="1" applyFill="1" applyAlignment="1">
      <alignment horizontal="center"/>
    </xf>
    <xf numFmtId="0" fontId="0" fillId="61" borderId="0" xfId="0" applyFill="1"/>
    <xf numFmtId="0" fontId="8" fillId="59" borderId="22" xfId="0" applyFont="1" applyFill="1" applyBorder="1" applyAlignment="1">
      <alignment horizontal="center" vertical="center" wrapText="1"/>
    </xf>
    <xf numFmtId="0" fontId="7" fillId="56" borderId="18" xfId="0" applyFont="1" applyFill="1" applyBorder="1" applyAlignment="1">
      <alignment horizontal="center" vertical="center"/>
    </xf>
    <xf numFmtId="167" fontId="14" fillId="56" borderId="19" xfId="1942" applyNumberFormat="1" applyFont="1" applyFill="1" applyBorder="1" applyAlignment="1">
      <alignment horizontal="center" vertical="center" wrapText="1"/>
    </xf>
    <xf numFmtId="0" fontId="11" fillId="0" borderId="0" xfId="0" applyFont="1" applyAlignment="1"/>
    <xf numFmtId="0" fontId="0" fillId="0" borderId="0" xfId="0" applyBorder="1"/>
    <xf numFmtId="0" fontId="0" fillId="0" borderId="22" xfId="0" applyBorder="1"/>
    <xf numFmtId="0" fontId="34" fillId="0" borderId="17" xfId="0" applyFont="1" applyBorder="1" applyAlignment="1">
      <alignment horizontal="center" vertical="center" wrapText="1"/>
    </xf>
    <xf numFmtId="0" fontId="39" fillId="56" borderId="18" xfId="0" applyFont="1" applyFill="1" applyBorder="1" applyAlignment="1">
      <alignment horizontal="center" vertical="center" wrapText="1"/>
    </xf>
    <xf numFmtId="0" fontId="39" fillId="56" borderId="18" xfId="0" applyFont="1" applyFill="1" applyBorder="1" applyAlignment="1">
      <alignment horizontal="center" wrapText="1"/>
    </xf>
    <xf numFmtId="0" fontId="40" fillId="0" borderId="0" xfId="0" applyFont="1"/>
    <xf numFmtId="0" fontId="39" fillId="61" borderId="19" xfId="0" applyFont="1" applyFill="1" applyBorder="1" applyAlignment="1">
      <alignment horizontal="center" vertical="center" wrapText="1"/>
    </xf>
    <xf numFmtId="0" fontId="39" fillId="61" borderId="19" xfId="0" applyFont="1" applyFill="1" applyBorder="1" applyAlignment="1">
      <alignment horizontal="center" wrapText="1"/>
    </xf>
    <xf numFmtId="0" fontId="39" fillId="56" borderId="19" xfId="0" applyFont="1" applyFill="1" applyBorder="1" applyAlignment="1">
      <alignment horizontal="center" vertical="center"/>
    </xf>
    <xf numFmtId="0" fontId="39" fillId="61" borderId="19" xfId="0" applyFont="1" applyFill="1" applyBorder="1" applyAlignment="1">
      <alignment horizontal="center" vertical="center"/>
    </xf>
    <xf numFmtId="0" fontId="41" fillId="56" borderId="19" xfId="0" applyFont="1" applyFill="1" applyBorder="1" applyAlignment="1">
      <alignment horizontal="center" vertical="center"/>
    </xf>
    <xf numFmtId="0" fontId="41" fillId="61" borderId="19" xfId="0" applyFont="1" applyFill="1" applyBorder="1" applyAlignment="1">
      <alignment horizontal="center" vertical="center"/>
    </xf>
    <xf numFmtId="1" fontId="46" fillId="62" borderId="25" xfId="0" applyNumberFormat="1" applyFont="1" applyFill="1" applyBorder="1" applyAlignment="1">
      <alignment vertical="center"/>
    </xf>
    <xf numFmtId="1" fontId="47" fillId="62" borderId="0" xfId="0" applyNumberFormat="1" applyFont="1" applyFill="1" applyBorder="1" applyAlignment="1">
      <alignment horizontal="center" vertical="center"/>
    </xf>
    <xf numFmtId="0" fontId="48" fillId="0" borderId="0" xfId="0" applyFont="1"/>
    <xf numFmtId="0" fontId="42" fillId="0" borderId="0" xfId="0" applyFont="1" applyAlignment="1">
      <alignment horizontal="center" vertical="center"/>
    </xf>
    <xf numFmtId="1" fontId="38" fillId="47" borderId="26" xfId="0" applyNumberFormat="1" applyFont="1" applyFill="1" applyBorder="1" applyAlignment="1">
      <alignment horizontal="center" vertical="center" wrapText="1"/>
    </xf>
    <xf numFmtId="0" fontId="51" fillId="62" borderId="27" xfId="0" applyFont="1" applyFill="1" applyBorder="1" applyAlignment="1">
      <alignment horizontal="center" vertical="center"/>
    </xf>
    <xf numFmtId="0" fontId="43" fillId="61" borderId="28" xfId="1942" applyFont="1" applyFill="1" applyBorder="1" applyAlignment="1">
      <alignment vertical="center"/>
    </xf>
    <xf numFmtId="0" fontId="46" fillId="61" borderId="28" xfId="1942" applyFont="1" applyFill="1" applyBorder="1" applyAlignment="1">
      <alignment vertical="center"/>
    </xf>
    <xf numFmtId="0" fontId="51" fillId="59" borderId="29" xfId="1942" applyFont="1" applyFill="1" applyBorder="1" applyAlignment="1">
      <alignment horizontal="center" vertical="center" wrapText="1"/>
    </xf>
    <xf numFmtId="0" fontId="51" fillId="59" borderId="26" xfId="1942" applyFont="1" applyFill="1" applyBorder="1" applyAlignment="1">
      <alignment horizontal="center" vertical="center" wrapText="1"/>
    </xf>
    <xf numFmtId="0" fontId="42" fillId="0" borderId="0" xfId="0" applyFont="1"/>
    <xf numFmtId="0" fontId="11" fillId="59" borderId="30" xfId="0" applyFont="1" applyFill="1" applyBorder="1" applyAlignment="1">
      <alignment horizontal="center" vertical="center" wrapText="1"/>
    </xf>
    <xf numFmtId="0" fontId="11" fillId="59" borderId="31" xfId="0" applyFont="1" applyFill="1" applyBorder="1" applyAlignment="1">
      <alignment horizontal="center" vertical="center"/>
    </xf>
    <xf numFmtId="0" fontId="11" fillId="59" borderId="3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33" xfId="0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left" vertical="center" wrapText="1"/>
    </xf>
    <xf numFmtId="0" fontId="0" fillId="0" borderId="36" xfId="0" applyBorder="1" applyAlignment="1">
      <alignment horizontal="center"/>
    </xf>
    <xf numFmtId="0" fontId="7" fillId="0" borderId="37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Border="1" applyAlignment="1">
      <alignment horizontal="center"/>
    </xf>
    <xf numFmtId="0" fontId="0" fillId="0" borderId="39" xfId="0" applyBorder="1"/>
    <xf numFmtId="0" fontId="7" fillId="0" borderId="40" xfId="0" applyFont="1" applyBorder="1" applyAlignment="1">
      <alignment horizontal="center" vertical="center"/>
    </xf>
    <xf numFmtId="0" fontId="0" fillId="0" borderId="33" xfId="0" applyBorder="1" applyAlignment="1">
      <alignment vertical="center" wrapText="1"/>
    </xf>
    <xf numFmtId="0" fontId="0" fillId="0" borderId="30" xfId="0" applyBorder="1" applyAlignment="1">
      <alignment horizontal="left" vertical="center" wrapText="1"/>
    </xf>
    <xf numFmtId="0" fontId="0" fillId="0" borderId="31" xfId="0" applyBorder="1"/>
    <xf numFmtId="0" fontId="7" fillId="0" borderId="32" xfId="0" applyFont="1" applyBorder="1" applyAlignment="1">
      <alignment horizontal="center" vertical="center"/>
    </xf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center"/>
    </xf>
    <xf numFmtId="0" fontId="0" fillId="0" borderId="19" xfId="0" applyBorder="1"/>
    <xf numFmtId="0" fontId="0" fillId="0" borderId="0" xfId="0" applyBorder="1" applyAlignment="1">
      <alignment horizontal="center" vertical="center"/>
    </xf>
    <xf numFmtId="0" fontId="64" fillId="0" borderId="0" xfId="0" applyFont="1" applyBorder="1" applyAlignment="1">
      <alignment vertical="center" wrapText="1"/>
    </xf>
    <xf numFmtId="0" fontId="7" fillId="0" borderId="30" xfId="0" applyFont="1" applyFill="1" applyBorder="1" applyAlignment="1">
      <alignment horizontal="left" wrapText="1"/>
    </xf>
    <xf numFmtId="0" fontId="7" fillId="0" borderId="32" xfId="0" applyFont="1" applyFill="1" applyBorder="1" applyAlignment="1">
      <alignment horizontal="center" vertical="center"/>
    </xf>
    <xf numFmtId="0" fontId="0" fillId="0" borderId="38" xfId="0" applyBorder="1" applyAlignment="1">
      <alignment vertical="center" wrapText="1"/>
    </xf>
    <xf numFmtId="0" fontId="7" fillId="0" borderId="33" xfId="0" applyFont="1" applyFill="1" applyBorder="1" applyAlignment="1">
      <alignment horizontal="left" wrapText="1"/>
    </xf>
    <xf numFmtId="0" fontId="7" fillId="0" borderId="34" xfId="0" applyFont="1" applyFill="1" applyBorder="1" applyAlignment="1">
      <alignment horizontal="center" vertical="center"/>
    </xf>
    <xf numFmtId="0" fontId="7" fillId="0" borderId="0" xfId="0" applyFont="1"/>
    <xf numFmtId="0" fontId="7" fillId="0" borderId="33" xfId="0" applyFont="1" applyBorder="1" applyAlignment="1">
      <alignment horizontal="left" vertical="center" wrapText="1"/>
    </xf>
    <xf numFmtId="0" fontId="7" fillId="0" borderId="38" xfId="0" applyFont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19" xfId="0" applyBorder="1" applyAlignment="1">
      <alignment horizontal="center" wrapText="1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7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19" xfId="0" applyBorder="1" applyAlignment="1">
      <alignment wrapText="1"/>
    </xf>
    <xf numFmtId="0" fontId="0" fillId="0" borderId="19" xfId="0" applyFill="1" applyBorder="1" applyAlignment="1">
      <alignment horizontal="left" vertical="center" wrapText="1"/>
    </xf>
    <xf numFmtId="0" fontId="51" fillId="47" borderId="41" xfId="1945" applyFont="1" applyFill="1" applyBorder="1" applyAlignment="1">
      <alignment horizontal="center" vertical="center" wrapText="1"/>
    </xf>
    <xf numFmtId="1" fontId="51" fillId="47" borderId="41" xfId="1945" applyNumberFormat="1" applyFont="1" applyFill="1" applyBorder="1" applyAlignment="1">
      <alignment horizontal="center" vertical="center" wrapText="1"/>
    </xf>
    <xf numFmtId="1" fontId="70" fillId="0" borderId="19" xfId="1942" applyNumberFormat="1" applyFont="1" applyBorder="1" applyAlignment="1">
      <alignment horizontal="center" vertical="top" wrapText="1"/>
    </xf>
    <xf numFmtId="1" fontId="70" fillId="56" borderId="19" xfId="1942" applyNumberFormat="1" applyFont="1" applyFill="1" applyBorder="1" applyAlignment="1">
      <alignment horizontal="center" vertical="top" wrapText="1"/>
    </xf>
    <xf numFmtId="0" fontId="7" fillId="0" borderId="0" xfId="0" applyFont="1" applyAlignment="1"/>
    <xf numFmtId="0" fontId="0" fillId="0" borderId="19" xfId="0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74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/>
    </xf>
    <xf numFmtId="0" fontId="79" fillId="0" borderId="42" xfId="0" applyFont="1" applyBorder="1" applyAlignment="1"/>
    <xf numFmtId="0" fontId="1" fillId="59" borderId="19" xfId="0" applyFont="1" applyFill="1" applyBorder="1" applyAlignment="1">
      <alignment horizontal="center"/>
    </xf>
    <xf numFmtId="0" fontId="80" fillId="0" borderId="0" xfId="0" applyFont="1" applyBorder="1" applyAlignment="1">
      <alignment horizontal="left" vertical="center" wrapText="1"/>
    </xf>
    <xf numFmtId="0" fontId="80" fillId="0" borderId="0" xfId="0" applyFont="1" applyBorder="1" applyAlignment="1">
      <alignment horizontal="left" vertical="center"/>
    </xf>
    <xf numFmtId="0" fontId="32" fillId="59" borderId="17" xfId="0" applyFont="1" applyFill="1" applyBorder="1" applyAlignment="1">
      <alignment horizontal="center" vertical="center"/>
    </xf>
    <xf numFmtId="0" fontId="32" fillId="59" borderId="17" xfId="0" applyFont="1" applyFill="1" applyBorder="1" applyAlignment="1">
      <alignment horizontal="center" vertical="center" wrapText="1"/>
    </xf>
    <xf numFmtId="0" fontId="1" fillId="56" borderId="18" xfId="0" applyFont="1" applyFill="1" applyBorder="1"/>
    <xf numFmtId="0" fontId="1" fillId="56" borderId="18" xfId="0" applyFont="1" applyFill="1" applyBorder="1" applyAlignment="1">
      <alignment horizontal="center"/>
    </xf>
    <xf numFmtId="0" fontId="1" fillId="0" borderId="19" xfId="0" applyFont="1" applyBorder="1"/>
    <xf numFmtId="0" fontId="1" fillId="56" borderId="19" xfId="0" applyFont="1" applyFill="1" applyBorder="1"/>
    <xf numFmtId="0" fontId="1" fillId="56" borderId="19" xfId="0" applyFont="1" applyFill="1" applyBorder="1" applyAlignment="1">
      <alignment horizontal="center"/>
    </xf>
    <xf numFmtId="0" fontId="51" fillId="47" borderId="27" xfId="0" applyNumberFormat="1" applyFont="1" applyFill="1" applyBorder="1" applyAlignment="1">
      <alignment horizontal="center" vertical="center" wrapText="1"/>
    </xf>
    <xf numFmtId="2" fontId="51" fillId="47" borderId="27" xfId="0" applyNumberFormat="1" applyFont="1" applyFill="1" applyBorder="1" applyAlignment="1">
      <alignment horizontal="center" vertical="center"/>
    </xf>
    <xf numFmtId="0" fontId="51" fillId="62" borderId="0" xfId="0" applyFont="1" applyFill="1" applyBorder="1" applyAlignment="1">
      <alignment horizontal="left"/>
    </xf>
    <xf numFmtId="1" fontId="52" fillId="62" borderId="0" xfId="0" applyNumberFormat="1" applyFont="1" applyFill="1" applyBorder="1" applyAlignment="1">
      <alignment horizontal="left"/>
    </xf>
    <xf numFmtId="0" fontId="25" fillId="0" borderId="0" xfId="0" applyFont="1" applyBorder="1"/>
    <xf numFmtId="0" fontId="51" fillId="64" borderId="27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5" fillId="0" borderId="0" xfId="0" applyFont="1" applyAlignment="1">
      <alignment horizontal="left"/>
    </xf>
    <xf numFmtId="1" fontId="25" fillId="0" borderId="0" xfId="0" applyNumberFormat="1" applyFont="1" applyAlignment="1">
      <alignment horizontal="left"/>
    </xf>
    <xf numFmtId="0" fontId="51" fillId="59" borderId="27" xfId="0" applyFont="1" applyFill="1" applyBorder="1" applyAlignment="1">
      <alignment horizontal="center" vertical="center" wrapText="1"/>
    </xf>
    <xf numFmtId="1" fontId="43" fillId="62" borderId="25" xfId="0" applyNumberFormat="1" applyFont="1" applyFill="1" applyBorder="1" applyAlignment="1">
      <alignment vertical="center"/>
    </xf>
    <xf numFmtId="1" fontId="41" fillId="56" borderId="19" xfId="0" applyNumberFormat="1" applyFont="1" applyFill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51" fillId="62" borderId="27" xfId="0" applyNumberFormat="1" applyFont="1" applyFill="1" applyBorder="1" applyAlignment="1">
      <alignment horizontal="center" vertical="center" wrapText="1"/>
    </xf>
    <xf numFmtId="0" fontId="1" fillId="61" borderId="0" xfId="0" applyFont="1" applyFill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1" fontId="1" fillId="56" borderId="18" xfId="0" applyNumberFormat="1" applyFont="1" applyFill="1" applyBorder="1" applyAlignment="1">
      <alignment horizontal="center"/>
    </xf>
    <xf numFmtId="1" fontId="1" fillId="0" borderId="19" xfId="0" applyNumberFormat="1" applyFont="1" applyBorder="1" applyAlignment="1">
      <alignment horizontal="center"/>
    </xf>
    <xf numFmtId="1" fontId="1" fillId="56" borderId="19" xfId="0" applyNumberFormat="1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7" fontId="14" fillId="0" borderId="19" xfId="1942" applyNumberFormat="1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59" borderId="22" xfId="0" applyFont="1" applyFill="1" applyBorder="1" applyAlignment="1">
      <alignment horizontal="center" vertical="center"/>
    </xf>
    <xf numFmtId="0" fontId="17" fillId="59" borderId="22" xfId="0" applyFont="1" applyFill="1" applyBorder="1" applyAlignment="1">
      <alignment horizontal="center" vertical="center" wrapText="1"/>
    </xf>
    <xf numFmtId="0" fontId="51" fillId="62" borderId="0" xfId="0" applyFont="1" applyFill="1" applyBorder="1" applyAlignment="1">
      <alignment horizontal="left"/>
    </xf>
    <xf numFmtId="1" fontId="52" fillId="62" borderId="0" xfId="0" applyNumberFormat="1" applyFont="1" applyFill="1" applyBorder="1" applyAlignment="1">
      <alignment horizontal="left"/>
    </xf>
    <xf numFmtId="0" fontId="25" fillId="61" borderId="0" xfId="0" applyFont="1" applyFill="1" applyAlignment="1">
      <alignment horizontal="left"/>
    </xf>
    <xf numFmtId="1" fontId="25" fillId="61" borderId="0" xfId="0" applyNumberFormat="1" applyFont="1" applyFill="1" applyAlignment="1">
      <alignment horizontal="left"/>
    </xf>
    <xf numFmtId="0" fontId="51" fillId="65" borderId="27" xfId="0" applyNumberFormat="1" applyFont="1" applyFill="1" applyBorder="1" applyAlignment="1">
      <alignment horizontal="center" vertical="center" wrapText="1"/>
    </xf>
    <xf numFmtId="0" fontId="51" fillId="63" borderId="27" xfId="0" applyNumberFormat="1" applyFont="1" applyFill="1" applyBorder="1" applyAlignment="1">
      <alignment horizontal="center" vertical="center" wrapText="1"/>
    </xf>
    <xf numFmtId="0" fontId="42" fillId="63" borderId="27" xfId="0" applyNumberFormat="1" applyFont="1" applyFill="1" applyBorder="1" applyAlignment="1">
      <alignment horizontal="center" vertical="center" wrapText="1"/>
    </xf>
    <xf numFmtId="0" fontId="1" fillId="61" borderId="0" xfId="0" applyFont="1" applyFill="1" applyBorder="1" applyAlignment="1">
      <alignment vertical="center"/>
    </xf>
    <xf numFmtId="0" fontId="7" fillId="59" borderId="17" xfId="0" applyFont="1" applyFill="1" applyBorder="1" applyAlignment="1">
      <alignment horizontal="center" vertical="center" wrapText="1"/>
    </xf>
    <xf numFmtId="0" fontId="7" fillId="59" borderId="17" xfId="0" applyFont="1" applyFill="1" applyBorder="1" applyAlignment="1">
      <alignment horizontal="center" vertical="center"/>
    </xf>
    <xf numFmtId="0" fontId="7" fillId="59" borderId="22" xfId="0" applyFont="1" applyFill="1" applyBorder="1" applyAlignment="1">
      <alignment horizontal="center" vertical="center" wrapText="1"/>
    </xf>
    <xf numFmtId="0" fontId="7" fillId="59" borderId="45" xfId="0" applyFont="1" applyFill="1" applyBorder="1" applyAlignment="1">
      <alignment horizontal="center" vertical="center" wrapText="1"/>
    </xf>
    <xf numFmtId="1" fontId="20" fillId="61" borderId="18" xfId="0" applyNumberFormat="1" applyFont="1" applyFill="1" applyBorder="1" applyAlignment="1">
      <alignment horizontal="center" vertical="center"/>
    </xf>
    <xf numFmtId="1" fontId="20" fillId="56" borderId="20" xfId="0" applyNumberFormat="1" applyFont="1" applyFill="1" applyBorder="1" applyAlignment="1">
      <alignment horizontal="center" vertical="center"/>
    </xf>
    <xf numFmtId="1" fontId="20" fillId="61" borderId="20" xfId="0" applyNumberFormat="1" applyFont="1" applyFill="1" applyBorder="1" applyAlignment="1">
      <alignment horizontal="center" vertical="center"/>
    </xf>
    <xf numFmtId="0" fontId="7" fillId="59" borderId="49" xfId="0" applyFont="1" applyFill="1" applyBorder="1" applyAlignment="1">
      <alignment horizontal="center" vertical="center" wrapText="1"/>
    </xf>
    <xf numFmtId="0" fontId="7" fillId="59" borderId="50" xfId="0" applyFont="1" applyFill="1" applyBorder="1" applyAlignment="1">
      <alignment horizontal="center" vertical="center"/>
    </xf>
    <xf numFmtId="1" fontId="148" fillId="56" borderId="20" xfId="0" applyNumberFormat="1" applyFont="1" applyFill="1" applyBorder="1" applyAlignment="1">
      <alignment horizontal="center" vertical="center" wrapText="1"/>
    </xf>
    <xf numFmtId="1" fontId="148" fillId="0" borderId="20" xfId="0" applyNumberFormat="1" applyFont="1" applyBorder="1" applyAlignment="1">
      <alignment horizontal="center" vertical="center" wrapText="1"/>
    </xf>
    <xf numFmtId="0" fontId="7" fillId="59" borderId="51" xfId="0" applyFont="1" applyFill="1" applyBorder="1" applyAlignment="1">
      <alignment horizontal="center" vertical="center"/>
    </xf>
    <xf numFmtId="1" fontId="41" fillId="61" borderId="20" xfId="0" applyNumberFormat="1" applyFont="1" applyFill="1" applyBorder="1" applyAlignment="1">
      <alignment horizontal="center" vertical="center" wrapText="1"/>
    </xf>
    <xf numFmtId="1" fontId="41" fillId="13" borderId="20" xfId="0" applyNumberFormat="1" applyFont="1" applyFill="1" applyBorder="1" applyAlignment="1">
      <alignment horizontal="center" vertical="center" wrapText="1"/>
    </xf>
    <xf numFmtId="0" fontId="7" fillId="61" borderId="20" xfId="0" applyFont="1" applyFill="1" applyBorder="1" applyAlignment="1">
      <alignment horizontal="center" vertical="center"/>
    </xf>
    <xf numFmtId="0" fontId="7" fillId="56" borderId="20" xfId="0" applyFont="1" applyFill="1" applyBorder="1" applyAlignment="1">
      <alignment horizontal="center" vertical="center"/>
    </xf>
    <xf numFmtId="0" fontId="39" fillId="56" borderId="18" xfId="0" applyNumberFormat="1" applyFont="1" applyFill="1" applyBorder="1" applyAlignment="1">
      <alignment horizontal="center" wrapText="1"/>
    </xf>
    <xf numFmtId="0" fontId="39" fillId="61" borderId="19" xfId="0" applyNumberFormat="1" applyFont="1" applyFill="1" applyBorder="1" applyAlignment="1">
      <alignment horizontal="center" wrapText="1"/>
    </xf>
    <xf numFmtId="0" fontId="7" fillId="0" borderId="33" xfId="0" applyFont="1" applyBorder="1" applyAlignment="1">
      <alignment horizontal="left" vertical="top" wrapText="1"/>
    </xf>
    <xf numFmtId="0" fontId="75" fillId="0" borderId="0" xfId="0" applyFont="1" applyAlignment="1"/>
    <xf numFmtId="4" fontId="46" fillId="0" borderId="52" xfId="0" applyNumberFormat="1" applyFont="1" applyFill="1" applyBorder="1" applyAlignment="1">
      <alignment horizontal="center" vertical="center" wrapText="1"/>
    </xf>
    <xf numFmtId="0" fontId="8" fillId="0" borderId="19" xfId="0" applyNumberFormat="1" applyFont="1" applyBorder="1" applyAlignment="1">
      <alignment horizontal="center" vertical="center"/>
    </xf>
    <xf numFmtId="0" fontId="1" fillId="0" borderId="19" xfId="0" applyNumberFormat="1" applyFont="1" applyBorder="1" applyAlignment="1">
      <alignment horizontal="center" vertical="center"/>
    </xf>
    <xf numFmtId="0" fontId="7" fillId="0" borderId="34" xfId="0" applyNumberFormat="1" applyFont="1" applyBorder="1" applyAlignment="1">
      <alignment horizontal="center" vertical="center"/>
    </xf>
    <xf numFmtId="0" fontId="11" fillId="0" borderId="48" xfId="0" applyFont="1" applyBorder="1" applyAlignment="1"/>
    <xf numFmtId="3" fontId="20" fillId="0" borderId="19" xfId="1905" applyNumberFormat="1" applyFont="1" applyFill="1" applyBorder="1" applyAlignment="1">
      <alignment horizontal="center" vertical="center" wrapText="1"/>
    </xf>
    <xf numFmtId="3" fontId="20" fillId="56" borderId="19" xfId="1905" applyNumberFormat="1" applyFont="1" applyFill="1" applyBorder="1" applyAlignment="1">
      <alignment horizontal="center" vertical="center" wrapText="1"/>
    </xf>
    <xf numFmtId="1" fontId="11" fillId="61" borderId="19" xfId="0" applyNumberFormat="1" applyFont="1" applyFill="1" applyBorder="1" applyAlignment="1">
      <alignment horizontal="center" vertical="center"/>
    </xf>
    <xf numFmtId="0" fontId="27" fillId="0" borderId="0" xfId="0" applyFont="1" applyBorder="1" applyAlignment="1"/>
    <xf numFmtId="0" fontId="39" fillId="61" borderId="0" xfId="0" applyFont="1" applyFill="1" applyBorder="1" applyAlignment="1">
      <alignment horizontal="center" vertical="center"/>
    </xf>
    <xf numFmtId="49" fontId="153" fillId="0" borderId="0" xfId="1454" applyNumberFormat="1" applyFont="1" applyFill="1" applyBorder="1" applyAlignment="1" applyProtection="1">
      <alignment wrapText="1"/>
    </xf>
    <xf numFmtId="0" fontId="25" fillId="0" borderId="0" xfId="1945" applyFont="1"/>
    <xf numFmtId="49" fontId="24" fillId="0" borderId="0" xfId="1454" applyNumberFormat="1" applyFont="1" applyFill="1" applyBorder="1" applyAlignment="1" applyProtection="1">
      <alignment horizontal="right" vertical="center"/>
    </xf>
    <xf numFmtId="0" fontId="67" fillId="0" borderId="0" xfId="1945"/>
    <xf numFmtId="0" fontId="41" fillId="68" borderId="19" xfId="1945" applyFont="1" applyFill="1" applyBorder="1" applyAlignment="1">
      <alignment horizontal="center" vertical="center" wrapText="1"/>
    </xf>
    <xf numFmtId="0" fontId="155" fillId="0" borderId="19" xfId="1945" applyFont="1" applyBorder="1" applyAlignment="1">
      <alignment horizontal="center" vertical="center" wrapText="1"/>
    </xf>
    <xf numFmtId="0" fontId="156" fillId="0" borderId="19" xfId="1945" applyFont="1" applyBorder="1" applyAlignment="1">
      <alignment horizontal="center" vertical="center" wrapText="1"/>
    </xf>
    <xf numFmtId="0" fontId="157" fillId="0" borderId="19" xfId="1945" applyFont="1" applyBorder="1" applyAlignment="1">
      <alignment horizontal="left" vertical="center" wrapText="1" indent="1"/>
    </xf>
    <xf numFmtId="0" fontId="157" fillId="0" borderId="19" xfId="1945" applyFont="1" applyBorder="1" applyAlignment="1">
      <alignment horizontal="center" vertical="center" wrapText="1"/>
    </xf>
    <xf numFmtId="4" fontId="158" fillId="0" borderId="53" xfId="0" applyNumberFormat="1" applyFont="1" applyBorder="1" applyAlignment="1">
      <alignment horizontal="center" vertical="center"/>
    </xf>
    <xf numFmtId="4" fontId="158" fillId="0" borderId="0" xfId="1945" applyNumberFormat="1" applyFont="1" applyBorder="1" applyAlignment="1">
      <alignment horizontal="center" vertical="center"/>
    </xf>
    <xf numFmtId="0" fontId="82" fillId="0" borderId="19" xfId="1945" applyFont="1" applyBorder="1" applyAlignment="1">
      <alignment horizontal="center" vertical="center"/>
    </xf>
    <xf numFmtId="0" fontId="160" fillId="0" borderId="19" xfId="1454" applyNumberFormat="1" applyFont="1" applyFill="1" applyBorder="1" applyAlignment="1" applyProtection="1">
      <alignment horizontal="left" vertical="center" indent="1"/>
    </xf>
    <xf numFmtId="4" fontId="158" fillId="0" borderId="54" xfId="0" applyNumberFormat="1" applyFont="1" applyBorder="1" applyAlignment="1">
      <alignment horizontal="center" vertical="center"/>
    </xf>
    <xf numFmtId="0" fontId="109" fillId="0" borderId="19" xfId="1945" applyFont="1" applyBorder="1" applyAlignment="1">
      <alignment horizontal="center" vertical="center" wrapText="1"/>
    </xf>
    <xf numFmtId="0" fontId="82" fillId="0" borderId="56" xfId="0" applyFont="1" applyBorder="1" applyAlignment="1">
      <alignment horizontal="center" vertical="center"/>
    </xf>
    <xf numFmtId="0" fontId="157" fillId="0" borderId="57" xfId="0" applyFont="1" applyBorder="1" applyAlignment="1">
      <alignment vertical="center" wrapText="1"/>
    </xf>
    <xf numFmtId="0" fontId="157" fillId="0" borderId="58" xfId="0" applyFont="1" applyBorder="1" applyAlignment="1">
      <alignment horizontal="center" vertical="center" wrapText="1"/>
    </xf>
    <xf numFmtId="0" fontId="157" fillId="0" borderId="0" xfId="0" applyFont="1" applyBorder="1" applyAlignment="1">
      <alignment vertical="center" wrapText="1"/>
    </xf>
    <xf numFmtId="0" fontId="158" fillId="0" borderId="0" xfId="0" applyFont="1" applyBorder="1" applyAlignment="1">
      <alignment horizontal="center" vertical="center" wrapText="1"/>
    </xf>
    <xf numFmtId="1" fontId="25" fillId="0" borderId="0" xfId="1945" applyNumberFormat="1" applyFont="1"/>
    <xf numFmtId="0" fontId="25" fillId="0" borderId="0" xfId="1945" applyFont="1" applyBorder="1"/>
    <xf numFmtId="0" fontId="163" fillId="61" borderId="0" xfId="0" applyFont="1" applyFill="1" applyBorder="1"/>
    <xf numFmtId="0" fontId="85" fillId="61" borderId="0" xfId="0" applyFont="1" applyFill="1" applyBorder="1" applyAlignment="1">
      <alignment vertical="center"/>
    </xf>
    <xf numFmtId="0" fontId="59" fillId="61" borderId="0" xfId="0" applyFont="1" applyFill="1" applyBorder="1" applyAlignment="1">
      <alignment wrapText="1"/>
    </xf>
    <xf numFmtId="1" fontId="11" fillId="70" borderId="19" xfId="0" applyNumberFormat="1" applyFont="1" applyFill="1" applyBorder="1" applyAlignment="1">
      <alignment horizontal="center" vertical="center"/>
    </xf>
    <xf numFmtId="0" fontId="173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82" fillId="0" borderId="19" xfId="1945" applyFont="1" applyBorder="1" applyAlignment="1">
      <alignment horizontal="center" vertical="center"/>
    </xf>
    <xf numFmtId="0" fontId="157" fillId="0" borderId="19" xfId="1945" applyFont="1" applyBorder="1" applyAlignment="1">
      <alignment horizontal="left" vertical="center" wrapText="1" indent="1"/>
    </xf>
    <xf numFmtId="1" fontId="177" fillId="72" borderId="19" xfId="1930" applyNumberFormat="1" applyFont="1" applyFill="1" applyBorder="1" applyAlignment="1">
      <alignment horizontal="center" vertical="center"/>
    </xf>
    <xf numFmtId="0" fontId="177" fillId="72" borderId="19" xfId="1930" applyFont="1" applyFill="1" applyBorder="1" applyAlignment="1">
      <alignment horizontal="center" vertical="center"/>
    </xf>
    <xf numFmtId="2" fontId="51" fillId="73" borderId="19" xfId="1945" applyNumberFormat="1" applyFont="1" applyFill="1" applyBorder="1" applyAlignment="1">
      <alignment horizontal="center" vertical="center"/>
    </xf>
    <xf numFmtId="0" fontId="51" fillId="73" borderId="19" xfId="1945" applyFont="1" applyFill="1" applyBorder="1" applyAlignment="1">
      <alignment horizontal="center"/>
    </xf>
    <xf numFmtId="2" fontId="51" fillId="73" borderId="19" xfId="1945" applyNumberFormat="1" applyFont="1" applyFill="1" applyBorder="1" applyAlignment="1">
      <alignment horizontal="center"/>
    </xf>
    <xf numFmtId="0" fontId="177" fillId="70" borderId="19" xfId="1930" applyFont="1" applyFill="1" applyBorder="1" applyAlignment="1">
      <alignment horizontal="center" vertical="center"/>
    </xf>
    <xf numFmtId="2" fontId="51" fillId="74" borderId="19" xfId="1945" applyNumberFormat="1" applyFont="1" applyFill="1" applyBorder="1" applyAlignment="1">
      <alignment horizontal="center"/>
    </xf>
    <xf numFmtId="0" fontId="51" fillId="74" borderId="19" xfId="1945" applyFont="1" applyFill="1" applyBorder="1" applyAlignment="1">
      <alignment horizontal="center"/>
    </xf>
    <xf numFmtId="2" fontId="51" fillId="71" borderId="19" xfId="1945" applyNumberFormat="1" applyFont="1" applyFill="1" applyBorder="1" applyAlignment="1">
      <alignment horizontal="center"/>
    </xf>
    <xf numFmtId="0" fontId="51" fillId="71" borderId="19" xfId="1945" applyFont="1" applyFill="1" applyBorder="1" applyAlignment="1">
      <alignment horizontal="center"/>
    </xf>
    <xf numFmtId="0" fontId="165" fillId="0" borderId="0" xfId="0" applyFont="1" applyFill="1" applyAlignment="1">
      <alignment horizontal="center"/>
    </xf>
    <xf numFmtId="0" fontId="70" fillId="76" borderId="19" xfId="0" applyFont="1" applyFill="1" applyBorder="1" applyAlignment="1">
      <alignment horizontal="center"/>
    </xf>
    <xf numFmtId="0" fontId="51" fillId="0" borderId="19" xfId="0" applyFont="1" applyFill="1" applyBorder="1" applyAlignment="1">
      <alignment horizontal="center" vertical="center"/>
    </xf>
    <xf numFmtId="0" fontId="82" fillId="0" borderId="36" xfId="1945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157" fillId="0" borderId="36" xfId="1945" applyFont="1" applyBorder="1" applyAlignment="1">
      <alignment horizontal="left" vertical="center" wrapText="1" indent="1"/>
    </xf>
    <xf numFmtId="0" fontId="157" fillId="0" borderId="36" xfId="1945" applyFont="1" applyBorder="1" applyAlignment="1">
      <alignment horizontal="center" vertical="center" wrapText="1"/>
    </xf>
    <xf numFmtId="0" fontId="82" fillId="0" borderId="18" xfId="1945" applyFont="1" applyBorder="1" applyAlignment="1">
      <alignment horizontal="center" vertical="center"/>
    </xf>
    <xf numFmtId="0" fontId="157" fillId="0" borderId="18" xfId="1945" applyFont="1" applyBorder="1" applyAlignment="1">
      <alignment horizontal="left" vertical="center" wrapText="1" indent="1"/>
    </xf>
    <xf numFmtId="0" fontId="157" fillId="0" borderId="18" xfId="1945" applyFont="1" applyBorder="1" applyAlignment="1">
      <alignment horizontal="center" vertical="center" wrapText="1"/>
    </xf>
    <xf numFmtId="0" fontId="0" fillId="0" borderId="85" xfId="0" applyBorder="1"/>
    <xf numFmtId="0" fontId="7" fillId="0" borderId="89" xfId="0" applyFont="1" applyBorder="1" applyAlignment="1">
      <alignment horizontal="center" vertical="center"/>
    </xf>
    <xf numFmtId="0" fontId="0" fillId="0" borderId="86" xfId="0" applyBorder="1" applyAlignment="1">
      <alignment wrapText="1"/>
    </xf>
    <xf numFmtId="0" fontId="157" fillId="0" borderId="89" xfId="1945" applyFont="1" applyBorder="1" applyAlignment="1">
      <alignment horizontal="center" vertical="center" wrapText="1"/>
    </xf>
    <xf numFmtId="0" fontId="64" fillId="0" borderId="19" xfId="0" applyFont="1" applyBorder="1" applyAlignment="1">
      <alignment wrapText="1"/>
    </xf>
    <xf numFmtId="0" fontId="0" fillId="0" borderId="35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0" xfId="0" applyAlignment="1">
      <alignment horizontal="center"/>
    </xf>
    <xf numFmtId="0" fontId="64" fillId="0" borderId="0" xfId="0" applyFont="1" applyAlignment="1">
      <alignment horizontal="center"/>
    </xf>
    <xf numFmtId="0" fontId="184" fillId="0" borderId="0" xfId="0" applyFont="1"/>
    <xf numFmtId="0" fontId="64" fillId="0" borderId="19" xfId="0" applyFont="1" applyBorder="1" applyAlignment="1">
      <alignment horizontal="center" wrapText="1"/>
    </xf>
    <xf numFmtId="0" fontId="158" fillId="0" borderId="56" xfId="0" applyFont="1" applyBorder="1" applyAlignment="1">
      <alignment horizontal="center" vertical="center" wrapText="1"/>
    </xf>
    <xf numFmtId="4" fontId="158" fillId="0" borderId="53" xfId="0" applyNumberFormat="1" applyFont="1" applyFill="1" applyBorder="1" applyAlignment="1">
      <alignment horizontal="center" vertical="center" wrapText="1"/>
    </xf>
    <xf numFmtId="4" fontId="158" fillId="0" borderId="55" xfId="0" applyNumberFormat="1" applyFont="1" applyFill="1" applyBorder="1" applyAlignment="1">
      <alignment horizontal="center" vertical="center" wrapText="1"/>
    </xf>
    <xf numFmtId="4" fontId="158" fillId="0" borderId="90" xfId="0" applyNumberFormat="1" applyFont="1" applyFill="1" applyBorder="1" applyAlignment="1">
      <alignment horizontal="center" vertical="center" wrapText="1"/>
    </xf>
    <xf numFmtId="4" fontId="158" fillId="0" borderId="88" xfId="0" applyNumberFormat="1" applyFont="1" applyFill="1" applyBorder="1" applyAlignment="1">
      <alignment horizontal="center" vertical="center" wrapText="1"/>
    </xf>
    <xf numFmtId="4" fontId="158" fillId="0" borderId="53" xfId="0" applyNumberFormat="1" applyFont="1" applyFill="1" applyBorder="1" applyAlignment="1">
      <alignment horizontal="center" vertical="center"/>
    </xf>
    <xf numFmtId="4" fontId="158" fillId="0" borderId="54" xfId="0" applyNumberFormat="1" applyFont="1" applyFill="1" applyBorder="1" applyAlignment="1">
      <alignment horizontal="center" vertical="center"/>
    </xf>
    <xf numFmtId="4" fontId="158" fillId="0" borderId="54" xfId="0" applyNumberFormat="1" applyFont="1" applyFill="1" applyBorder="1" applyAlignment="1">
      <alignment horizontal="center" vertical="center" wrapText="1"/>
    </xf>
    <xf numFmtId="4" fontId="158" fillId="0" borderId="55" xfId="0" applyNumberFormat="1" applyFont="1" applyFill="1" applyBorder="1" applyAlignment="1">
      <alignment horizontal="center" vertical="center"/>
    </xf>
    <xf numFmtId="4" fontId="158" fillId="0" borderId="46" xfId="0" applyNumberFormat="1" applyFont="1" applyFill="1" applyBorder="1" applyAlignment="1">
      <alignment horizontal="center" vertical="center"/>
    </xf>
    <xf numFmtId="1" fontId="174" fillId="56" borderId="19" xfId="0" applyNumberFormat="1" applyFont="1" applyFill="1" applyBorder="1" applyAlignment="1">
      <alignment horizontal="center" vertical="center"/>
    </xf>
    <xf numFmtId="1" fontId="175" fillId="0" borderId="19" xfId="0" applyNumberFormat="1" applyFont="1" applyFill="1" applyBorder="1" applyAlignment="1">
      <alignment horizontal="center" vertical="center"/>
    </xf>
    <xf numFmtId="1" fontId="41" fillId="0" borderId="19" xfId="0" applyNumberFormat="1" applyFont="1" applyFill="1" applyBorder="1" applyAlignment="1">
      <alignment horizontal="center" vertical="center"/>
    </xf>
    <xf numFmtId="1" fontId="174" fillId="0" borderId="19" xfId="0" applyNumberFormat="1" applyFont="1" applyBorder="1" applyAlignment="1">
      <alignment horizontal="center" vertical="center" wrapText="1"/>
    </xf>
    <xf numFmtId="1" fontId="174" fillId="70" borderId="19" xfId="0" applyNumberFormat="1" applyFont="1" applyFill="1" applyBorder="1" applyAlignment="1">
      <alignment horizontal="center" vertical="center" wrapText="1"/>
    </xf>
    <xf numFmtId="1" fontId="189" fillId="61" borderId="19" xfId="0" applyNumberFormat="1" applyFont="1" applyFill="1" applyBorder="1" applyAlignment="1">
      <alignment horizontal="center" vertical="center"/>
    </xf>
    <xf numFmtId="1" fontId="189" fillId="70" borderId="19" xfId="0" applyNumberFormat="1" applyFont="1" applyFill="1" applyBorder="1" applyAlignment="1">
      <alignment horizontal="center" vertical="center"/>
    </xf>
    <xf numFmtId="1" fontId="39" fillId="89" borderId="19" xfId="0" applyNumberFormat="1" applyFont="1" applyFill="1" applyBorder="1" applyAlignment="1">
      <alignment horizontal="center" vertical="center" wrapText="1"/>
    </xf>
    <xf numFmtId="1" fontId="175" fillId="72" borderId="19" xfId="0" applyNumberFormat="1" applyFont="1" applyFill="1" applyBorder="1" applyAlignment="1">
      <alignment horizontal="center" vertical="center" wrapText="1"/>
    </xf>
    <xf numFmtId="1" fontId="175" fillId="70" borderId="19" xfId="0" applyNumberFormat="1" applyFont="1" applyFill="1" applyBorder="1" applyAlignment="1">
      <alignment horizontal="center" vertical="center" wrapText="1"/>
    </xf>
    <xf numFmtId="1" fontId="191" fillId="72" borderId="19" xfId="0" applyNumberFormat="1" applyFont="1" applyFill="1" applyBorder="1" applyAlignment="1">
      <alignment horizontal="center" vertical="center" wrapText="1"/>
    </xf>
    <xf numFmtId="1" fontId="191" fillId="70" borderId="19" xfId="0" applyNumberFormat="1" applyFont="1" applyFill="1" applyBorder="1" applyAlignment="1">
      <alignment horizontal="center" vertical="center" wrapText="1"/>
    </xf>
    <xf numFmtId="1" fontId="190" fillId="56" borderId="19" xfId="0" applyNumberFormat="1" applyFont="1" applyFill="1" applyBorder="1" applyAlignment="1">
      <alignment horizontal="center" vertical="center"/>
    </xf>
    <xf numFmtId="1" fontId="190" fillId="0" borderId="19" xfId="0" applyNumberFormat="1" applyFont="1" applyFill="1" applyBorder="1" applyAlignment="1">
      <alignment horizontal="center" vertical="center"/>
    </xf>
    <xf numFmtId="0" fontId="51" fillId="71" borderId="27" xfId="0" applyNumberFormat="1" applyFont="1" applyFill="1" applyBorder="1" applyAlignment="1">
      <alignment horizontal="center" wrapText="1"/>
    </xf>
    <xf numFmtId="1" fontId="190" fillId="56" borderId="19" xfId="0" applyNumberFormat="1" applyFont="1" applyFill="1" applyBorder="1" applyAlignment="1">
      <alignment horizontal="center"/>
    </xf>
    <xf numFmtId="0" fontId="51" fillId="62" borderId="27" xfId="0" applyNumberFormat="1" applyFont="1" applyFill="1" applyBorder="1" applyAlignment="1">
      <alignment horizontal="center" wrapText="1"/>
    </xf>
    <xf numFmtId="0" fontId="51" fillId="62" borderId="27" xfId="0" applyFont="1" applyFill="1" applyBorder="1" applyAlignment="1">
      <alignment horizontal="center"/>
    </xf>
    <xf numFmtId="1" fontId="190" fillId="0" borderId="19" xfId="0" applyNumberFormat="1" applyFont="1" applyFill="1" applyBorder="1" applyAlignment="1">
      <alignment horizontal="center"/>
    </xf>
    <xf numFmtId="0" fontId="51" fillId="63" borderId="27" xfId="0" applyNumberFormat="1" applyFont="1" applyFill="1" applyBorder="1" applyAlignment="1">
      <alignment horizontal="center" wrapText="1"/>
    </xf>
    <xf numFmtId="0" fontId="51" fillId="63" borderId="27" xfId="0" applyFont="1" applyFill="1" applyBorder="1" applyAlignment="1">
      <alignment horizontal="center"/>
    </xf>
    <xf numFmtId="0" fontId="51" fillId="59" borderId="91" xfId="0" applyFont="1" applyFill="1" applyBorder="1" applyAlignment="1">
      <alignment horizontal="center" vertical="center" wrapText="1"/>
    </xf>
    <xf numFmtId="1" fontId="192" fillId="0" borderId="19" xfId="0" applyNumberFormat="1" applyFont="1" applyFill="1" applyBorder="1" applyAlignment="1">
      <alignment horizontal="center" vertical="center"/>
    </xf>
    <xf numFmtId="1" fontId="192" fillId="56" borderId="19" xfId="0" applyNumberFormat="1" applyFont="1" applyFill="1" applyBorder="1" applyAlignment="1">
      <alignment horizontal="center" vertical="center"/>
    </xf>
    <xf numFmtId="1" fontId="190" fillId="90" borderId="19" xfId="0" applyNumberFormat="1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81" xfId="0" applyBorder="1" applyAlignment="1">
      <alignment horizontal="center"/>
    </xf>
    <xf numFmtId="0" fontId="7" fillId="0" borderId="33" xfId="0" applyFont="1" applyBorder="1" applyAlignment="1">
      <alignment horizontal="left" wrapText="1"/>
    </xf>
    <xf numFmtId="0" fontId="7" fillId="0" borderId="34" xfId="0" applyFont="1" applyBorder="1" applyAlignment="1">
      <alignment horizontal="center" vertical="center"/>
    </xf>
    <xf numFmtId="0" fontId="41" fillId="61" borderId="36" xfId="0" applyFont="1" applyFill="1" applyBorder="1" applyAlignment="1">
      <alignment horizontal="center" vertical="center" wrapText="1"/>
    </xf>
    <xf numFmtId="0" fontId="193" fillId="0" borderId="0" xfId="0" applyFont="1" applyBorder="1" applyAlignment="1">
      <alignment horizontal="center" vertical="center" textRotation="90"/>
    </xf>
    <xf numFmtId="0" fontId="0" fillId="0" borderId="0" xfId="0"/>
    <xf numFmtId="1" fontId="39" fillId="72" borderId="19" xfId="0" applyNumberFormat="1" applyFont="1" applyFill="1" applyBorder="1" applyAlignment="1">
      <alignment horizontal="center" vertical="center" wrapText="1"/>
    </xf>
    <xf numFmtId="0" fontId="189" fillId="72" borderId="19" xfId="1930" applyFont="1" applyFill="1" applyBorder="1" applyAlignment="1">
      <alignment horizontal="center" vertical="center"/>
    </xf>
    <xf numFmtId="0" fontId="41" fillId="89" borderId="19" xfId="0" applyFont="1" applyFill="1" applyBorder="1" applyAlignment="1">
      <alignment horizontal="center" vertical="center" wrapText="1"/>
    </xf>
    <xf numFmtId="0" fontId="189" fillId="89" borderId="19" xfId="1930" applyFont="1" applyFill="1" applyBorder="1" applyAlignment="1">
      <alignment horizontal="center" vertical="center"/>
    </xf>
    <xf numFmtId="167" fontId="39" fillId="72" borderId="19" xfId="0" applyNumberFormat="1" applyFont="1" applyFill="1" applyBorder="1" applyAlignment="1">
      <alignment horizontal="center" vertical="center" wrapText="1"/>
    </xf>
    <xf numFmtId="167" fontId="39" fillId="89" borderId="19" xfId="0" applyNumberFormat="1" applyFont="1" applyFill="1" applyBorder="1" applyAlignment="1">
      <alignment horizontal="center" vertical="center" wrapText="1"/>
    </xf>
    <xf numFmtId="1" fontId="41" fillId="89" borderId="19" xfId="0" applyNumberFormat="1" applyFont="1" applyFill="1" applyBorder="1" applyAlignment="1">
      <alignment horizontal="center"/>
    </xf>
    <xf numFmtId="1" fontId="41" fillId="72" borderId="19" xfId="0" applyNumberFormat="1" applyFont="1" applyFill="1" applyBorder="1" applyAlignment="1">
      <alignment horizontal="center"/>
    </xf>
    <xf numFmtId="1" fontId="41" fillId="72" borderId="19" xfId="0" applyNumberFormat="1" applyFont="1" applyFill="1" applyBorder="1" applyAlignment="1">
      <alignment horizontal="center" vertical="center"/>
    </xf>
    <xf numFmtId="1" fontId="41" fillId="89" borderId="19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185" fillId="0" borderId="33" xfId="0" applyFont="1" applyBorder="1" applyAlignment="1">
      <alignment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59" borderId="30" xfId="0" applyFill="1" applyBorder="1" applyAlignment="1">
      <alignment horizontal="center" vertical="center" wrapText="1"/>
    </xf>
    <xf numFmtId="0" fontId="0" fillId="59" borderId="31" xfId="0" applyFill="1" applyBorder="1" applyAlignment="1">
      <alignment horizontal="center" vertical="center"/>
    </xf>
    <xf numFmtId="0" fontId="0" fillId="59" borderId="32" xfId="0" applyFill="1" applyBorder="1" applyAlignment="1">
      <alignment horizontal="center" vertical="center"/>
    </xf>
    <xf numFmtId="0" fontId="185" fillId="0" borderId="19" xfId="0" applyFont="1" applyBorder="1" applyAlignment="1">
      <alignment vertical="center" wrapText="1"/>
    </xf>
    <xf numFmtId="0" fontId="0" fillId="0" borderId="19" xfId="0" applyBorder="1" applyAlignment="1">
      <alignment horizontal="left" vertical="top" wrapText="1"/>
    </xf>
    <xf numFmtId="0" fontId="0" fillId="0" borderId="19" xfId="0" applyBorder="1" applyAlignment="1">
      <alignment vertical="top"/>
    </xf>
    <xf numFmtId="0" fontId="185" fillId="0" borderId="19" xfId="0" applyFont="1" applyBorder="1" applyAlignment="1">
      <alignment horizontal="center" vertical="top" wrapText="1"/>
    </xf>
    <xf numFmtId="0" fontId="0" fillId="0" borderId="38" xfId="0" applyBorder="1" applyAlignment="1">
      <alignment vertical="top" wrapText="1"/>
    </xf>
    <xf numFmtId="0" fontId="0" fillId="0" borderId="39" xfId="0" applyBorder="1" applyAlignment="1">
      <alignment vertical="top"/>
    </xf>
    <xf numFmtId="0" fontId="7" fillId="0" borderId="40" xfId="0" applyFont="1" applyBorder="1" applyAlignment="1">
      <alignment horizontal="center" vertical="top"/>
    </xf>
    <xf numFmtId="0" fontId="185" fillId="0" borderId="19" xfId="0" applyFont="1" applyFill="1" applyBorder="1" applyAlignment="1">
      <alignment horizontal="left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95" fillId="0" borderId="19" xfId="0" applyFont="1" applyBorder="1" applyAlignment="1">
      <alignment horizontal="left" vertical="center" wrapText="1"/>
    </xf>
    <xf numFmtId="0" fontId="198" fillId="0" borderId="19" xfId="1930" applyFont="1" applyBorder="1" applyAlignment="1">
      <alignment horizontal="center" vertical="center" wrapText="1"/>
    </xf>
    <xf numFmtId="0" fontId="25" fillId="0" borderId="19" xfId="1930" applyFont="1" applyBorder="1" applyAlignment="1">
      <alignment horizontal="center" vertical="center" wrapText="1"/>
    </xf>
    <xf numFmtId="0" fontId="198" fillId="0" borderId="19" xfId="1930" applyFont="1" applyBorder="1" applyAlignment="1">
      <alignment horizontal="center" vertical="center"/>
    </xf>
    <xf numFmtId="0" fontId="25" fillId="0" borderId="44" xfId="1930" applyFont="1" applyFill="1" applyBorder="1" applyAlignment="1">
      <alignment horizontal="center" vertical="center" wrapText="1"/>
    </xf>
    <xf numFmtId="0" fontId="25" fillId="0" borderId="48" xfId="1930" applyFont="1" applyFill="1" applyBorder="1" applyAlignment="1">
      <alignment horizontal="center" vertical="center" wrapText="1"/>
    </xf>
    <xf numFmtId="0" fontId="25" fillId="0" borderId="19" xfId="1930" applyFont="1" applyFill="1" applyBorder="1" applyAlignment="1">
      <alignment horizontal="center" vertical="center" wrapText="1"/>
    </xf>
    <xf numFmtId="0" fontId="177" fillId="0" borderId="19" xfId="1930" applyFont="1" applyBorder="1" applyAlignment="1">
      <alignment horizontal="center" vertical="center" wrapText="1"/>
    </xf>
    <xf numFmtId="0" fontId="198" fillId="0" borderId="0" xfId="1930" applyFont="1" applyAlignment="1">
      <alignment vertical="center" wrapText="1"/>
    </xf>
    <xf numFmtId="0" fontId="0" fillId="0" borderId="0" xfId="0" applyAlignment="1">
      <alignment horizontal="center" vertical="center"/>
    </xf>
    <xf numFmtId="0" fontId="51" fillId="0" borderId="19" xfId="1930" applyFont="1" applyBorder="1" applyAlignment="1">
      <alignment horizontal="center" vertical="center" wrapText="1"/>
    </xf>
    <xf numFmtId="0" fontId="51" fillId="0" borderId="19" xfId="1930" applyFont="1" applyFill="1" applyBorder="1" applyAlignment="1">
      <alignment horizontal="center" vertical="center" wrapText="1"/>
    </xf>
    <xf numFmtId="0" fontId="177" fillId="0" borderId="19" xfId="1930" applyFont="1" applyBorder="1" applyAlignment="1">
      <alignment horizontal="center" vertical="center"/>
    </xf>
    <xf numFmtId="0" fontId="199" fillId="0" borderId="19" xfId="193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/>
    </xf>
    <xf numFmtId="0" fontId="198" fillId="0" borderId="0" xfId="0" applyFont="1" applyAlignment="1">
      <alignment horizontal="center" vertical="center"/>
    </xf>
    <xf numFmtId="0" fontId="198" fillId="0" borderId="0" xfId="0" applyFont="1"/>
    <xf numFmtId="0" fontId="198" fillId="0" borderId="19" xfId="0" applyFont="1" applyBorder="1" applyAlignment="1">
      <alignment horizontal="center" vertical="center"/>
    </xf>
    <xf numFmtId="0" fontId="198" fillId="0" borderId="19" xfId="0" applyFont="1" applyBorder="1"/>
    <xf numFmtId="3" fontId="198" fillId="0" borderId="19" xfId="0" applyNumberFormat="1" applyFont="1" applyBorder="1" applyAlignment="1">
      <alignment horizontal="center" vertical="center"/>
    </xf>
    <xf numFmtId="0" fontId="198" fillId="0" borderId="19" xfId="0" applyFont="1" applyBorder="1" applyAlignment="1">
      <alignment horizontal="center" vertical="center" wrapText="1"/>
    </xf>
    <xf numFmtId="0" fontId="200" fillId="0" borderId="19" xfId="0" applyFont="1" applyBorder="1" applyAlignment="1">
      <alignment horizontal="center" vertical="center" wrapText="1"/>
    </xf>
    <xf numFmtId="0" fontId="177" fillId="0" borderId="0" xfId="0" applyFont="1"/>
    <xf numFmtId="167" fontId="155" fillId="72" borderId="19" xfId="0" applyNumberFormat="1" applyFont="1" applyFill="1" applyBorder="1" applyAlignment="1">
      <alignment horizontal="center" vertical="center" wrapText="1"/>
    </xf>
    <xf numFmtId="0" fontId="32" fillId="72" borderId="0" xfId="0" applyFont="1" applyFill="1" applyAlignment="1">
      <alignment vertical="top"/>
    </xf>
    <xf numFmtId="0" fontId="201" fillId="72" borderId="0" xfId="0" applyFont="1" applyFill="1"/>
    <xf numFmtId="0" fontId="32" fillId="72" borderId="19" xfId="0" applyFont="1" applyFill="1" applyBorder="1" applyAlignment="1">
      <alignment horizontal="center" vertical="center" wrapText="1"/>
    </xf>
    <xf numFmtId="0" fontId="182" fillId="72" borderId="19" xfId="0" applyFont="1" applyFill="1" applyBorder="1" applyAlignment="1">
      <alignment horizontal="center"/>
    </xf>
    <xf numFmtId="4" fontId="32" fillId="73" borderId="19" xfId="0" applyNumberFormat="1" applyFont="1" applyFill="1" applyBorder="1" applyAlignment="1">
      <alignment horizontal="center"/>
    </xf>
    <xf numFmtId="167" fontId="155" fillId="89" borderId="19" xfId="0" applyNumberFormat="1" applyFont="1" applyFill="1" applyBorder="1" applyAlignment="1">
      <alignment horizontal="center" vertical="center" wrapText="1"/>
    </xf>
    <xf numFmtId="4" fontId="32" fillId="91" borderId="19" xfId="0" applyNumberFormat="1" applyFont="1" applyFill="1" applyBorder="1" applyAlignment="1">
      <alignment horizontal="center"/>
    </xf>
    <xf numFmtId="167" fontId="155" fillId="89" borderId="19" xfId="0" applyNumberFormat="1" applyFont="1" applyFill="1" applyBorder="1" applyAlignment="1">
      <alignment horizontal="center" vertical="center"/>
    </xf>
    <xf numFmtId="0" fontId="7" fillId="59" borderId="22" xfId="0" applyFont="1" applyFill="1" applyBorder="1" applyAlignment="1">
      <alignment horizontal="center" vertical="center" wrapText="1"/>
    </xf>
    <xf numFmtId="0" fontId="7" fillId="59" borderId="4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175" fillId="0" borderId="0" xfId="0" applyNumberFormat="1" applyFont="1" applyFill="1" applyBorder="1" applyAlignment="1">
      <alignment horizontal="center" vertical="center"/>
    </xf>
    <xf numFmtId="1" fontId="20" fillId="61" borderId="0" xfId="0" applyNumberFormat="1" applyFont="1" applyFill="1" applyBorder="1" applyAlignment="1">
      <alignment horizontal="center" vertical="center"/>
    </xf>
    <xf numFmtId="0" fontId="202" fillId="0" borderId="0" xfId="0" applyFont="1" applyBorder="1" applyAlignment="1">
      <alignment horizontal="center" vertical="center"/>
    </xf>
    <xf numFmtId="167" fontId="14" fillId="0" borderId="0" xfId="1942" applyNumberFormat="1" applyFont="1" applyFill="1" applyBorder="1" applyAlignment="1">
      <alignment horizontal="center" vertical="center" wrapText="1"/>
    </xf>
    <xf numFmtId="0" fontId="0" fillId="0" borderId="0" xfId="0" applyFill="1"/>
    <xf numFmtId="1" fontId="175" fillId="0" borderId="0" xfId="0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" fontId="41" fillId="13" borderId="19" xfId="0" applyNumberFormat="1" applyFont="1" applyFill="1" applyBorder="1" applyAlignment="1">
      <alignment horizontal="center" vertical="center" wrapText="1"/>
    </xf>
    <xf numFmtId="0" fontId="7" fillId="59" borderId="101" xfId="0" applyFont="1" applyFill="1" applyBorder="1" applyAlignment="1">
      <alignment horizontal="center" vertical="center" wrapText="1"/>
    </xf>
    <xf numFmtId="4" fontId="46" fillId="0" borderId="0" xfId="0" applyNumberFormat="1" applyFont="1" applyFill="1" applyBorder="1" applyAlignment="1">
      <alignment horizontal="center" vertical="center" wrapText="1"/>
    </xf>
    <xf numFmtId="3" fontId="20" fillId="0" borderId="0" xfId="1905" applyNumberFormat="1" applyFont="1" applyFill="1" applyBorder="1" applyAlignment="1">
      <alignment horizontal="center" vertical="center" wrapText="1"/>
    </xf>
    <xf numFmtId="0" fontId="8" fillId="59" borderId="22" xfId="0" applyFont="1" applyFill="1" applyBorder="1" applyAlignment="1">
      <alignment horizontal="center" vertical="center" wrapText="1"/>
    </xf>
    <xf numFmtId="0" fontId="8" fillId="59" borderId="22" xfId="0" applyFont="1" applyFill="1" applyBorder="1" applyAlignment="1">
      <alignment horizontal="center" vertical="center" wrapText="1"/>
    </xf>
    <xf numFmtId="0" fontId="13" fillId="61" borderId="0" xfId="0" applyFont="1" applyFill="1" applyBorder="1" applyAlignment="1">
      <alignment horizontal="left"/>
    </xf>
    <xf numFmtId="0" fontId="186" fillId="0" borderId="17" xfId="0" applyFont="1" applyBorder="1" applyAlignment="1">
      <alignment horizontal="center" vertical="top" wrapText="1"/>
    </xf>
    <xf numFmtId="1" fontId="191" fillId="70" borderId="18" xfId="0" applyNumberFormat="1" applyFont="1" applyFill="1" applyBorder="1" applyAlignment="1">
      <alignment horizontal="center" vertical="center" wrapText="1"/>
    </xf>
    <xf numFmtId="0" fontId="187" fillId="0" borderId="0" xfId="0" applyFont="1" applyBorder="1" applyAlignment="1">
      <alignment vertical="center" textRotation="90" wrapText="1"/>
    </xf>
    <xf numFmtId="0" fontId="39" fillId="0" borderId="0" xfId="0" applyFont="1" applyFill="1" applyBorder="1" applyAlignment="1">
      <alignment horizontal="center" vertical="center"/>
    </xf>
    <xf numFmtId="1" fontId="189" fillId="0" borderId="0" xfId="0" applyNumberFormat="1" applyFont="1" applyFill="1" applyBorder="1" applyAlignment="1">
      <alignment horizontal="center" vertical="center"/>
    </xf>
    <xf numFmtId="0" fontId="8" fillId="59" borderId="17" xfId="0" applyFont="1" applyFill="1" applyBorder="1" applyAlignment="1">
      <alignment horizontal="center" vertical="center" wrapText="1"/>
    </xf>
    <xf numFmtId="0" fontId="1" fillId="59" borderId="49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" fillId="59" borderId="49" xfId="0" applyFont="1" applyFill="1" applyBorder="1" applyAlignment="1">
      <alignment horizontal="center" vertical="center"/>
    </xf>
    <xf numFmtId="0" fontId="8" fillId="59" borderId="17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11" fillId="0" borderId="0" xfId="1905" applyFont="1" applyBorder="1" applyAlignment="1">
      <alignment horizontal="center" vertical="center" wrapText="1"/>
    </xf>
    <xf numFmtId="0" fontId="209" fillId="0" borderId="0" xfId="1905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1" fillId="59" borderId="49" xfId="0" applyFont="1" applyFill="1" applyBorder="1" applyAlignment="1">
      <alignment horizontal="center" vertical="center" wrapText="1"/>
    </xf>
    <xf numFmtId="0" fontId="1" fillId="61" borderId="19" xfId="0" applyFont="1" applyFill="1" applyBorder="1" applyAlignment="1">
      <alignment horizontal="center" vertical="center"/>
    </xf>
    <xf numFmtId="1" fontId="72" fillId="0" borderId="19" xfId="0" applyNumberFormat="1" applyFont="1" applyBorder="1" applyAlignment="1">
      <alignment horizontal="center" vertical="center"/>
    </xf>
    <xf numFmtId="1" fontId="72" fillId="61" borderId="19" xfId="0" applyNumberFormat="1" applyFont="1" applyFill="1" applyBorder="1" applyAlignment="1">
      <alignment horizontal="center" vertical="center"/>
    </xf>
    <xf numFmtId="0" fontId="1" fillId="56" borderId="19" xfId="0" applyFont="1" applyFill="1" applyBorder="1" applyAlignment="1">
      <alignment horizontal="center" vertical="center"/>
    </xf>
    <xf numFmtId="1" fontId="72" fillId="56" borderId="19" xfId="0" applyNumberFormat="1" applyFont="1" applyFill="1" applyBorder="1" applyAlignment="1">
      <alignment horizontal="center" vertical="center"/>
    </xf>
    <xf numFmtId="0" fontId="1" fillId="61" borderId="20" xfId="0" applyFont="1" applyFill="1" applyBorder="1" applyAlignment="1">
      <alignment horizontal="center" vertical="center"/>
    </xf>
    <xf numFmtId="0" fontId="1" fillId="61" borderId="18" xfId="0" applyFont="1" applyFill="1" applyBorder="1" applyAlignment="1">
      <alignment horizontal="center" vertical="center"/>
    </xf>
    <xf numFmtId="0" fontId="1" fillId="56" borderId="20" xfId="0" applyFont="1" applyFill="1" applyBorder="1" applyAlignment="1">
      <alignment horizontal="center" vertical="center"/>
    </xf>
    <xf numFmtId="0" fontId="1" fillId="56" borderId="18" xfId="0" applyFont="1" applyFill="1" applyBorder="1" applyAlignment="1">
      <alignment horizontal="center" vertical="center"/>
    </xf>
    <xf numFmtId="0" fontId="1" fillId="61" borderId="43" xfId="0" applyFont="1" applyFill="1" applyBorder="1" applyAlignment="1">
      <alignment horizontal="center" vertical="center"/>
    </xf>
    <xf numFmtId="3" fontId="20" fillId="61" borderId="19" xfId="978" applyNumberFormat="1" applyFont="1" applyFill="1" applyBorder="1" applyAlignment="1">
      <alignment horizontal="center" vertical="center" wrapText="1"/>
    </xf>
    <xf numFmtId="3" fontId="20" fillId="70" borderId="19" xfId="978" applyNumberFormat="1" applyFont="1" applyFill="1" applyBorder="1" applyAlignment="1">
      <alignment horizontal="center" vertical="center" wrapText="1"/>
    </xf>
    <xf numFmtId="0" fontId="8" fillId="59" borderId="22" xfId="0" applyFont="1" applyFill="1" applyBorder="1" applyAlignment="1">
      <alignment horizontal="center" vertical="center" wrapText="1"/>
    </xf>
    <xf numFmtId="1" fontId="175" fillId="0" borderId="19" xfId="1942" applyNumberFormat="1" applyFont="1" applyBorder="1" applyAlignment="1">
      <alignment horizontal="center" vertical="top" wrapText="1"/>
    </xf>
    <xf numFmtId="1" fontId="175" fillId="56" borderId="19" xfId="1942" applyNumberFormat="1" applyFont="1" applyFill="1" applyBorder="1" applyAlignment="1">
      <alignment horizontal="center" vertical="top" wrapText="1"/>
    </xf>
    <xf numFmtId="1" fontId="175" fillId="70" borderId="19" xfId="1942" applyNumberFormat="1" applyFont="1" applyFill="1" applyBorder="1" applyAlignment="1">
      <alignment horizontal="center" vertical="top" wrapText="1"/>
    </xf>
    <xf numFmtId="1" fontId="175" fillId="56" borderId="19" xfId="1942" applyNumberFormat="1" applyFont="1" applyFill="1" applyBorder="1" applyAlignment="1">
      <alignment horizontal="center" vertical="center" wrapText="1"/>
    </xf>
    <xf numFmtId="1" fontId="20" fillId="0" borderId="19" xfId="0" applyNumberFormat="1" applyFont="1" applyBorder="1" applyAlignment="1">
      <alignment horizontal="center" vertical="center"/>
    </xf>
    <xf numFmtId="1" fontId="20" fillId="56" borderId="19" xfId="0" applyNumberFormat="1" applyFont="1" applyFill="1" applyBorder="1" applyAlignment="1">
      <alignment horizontal="center" vertical="center"/>
    </xf>
    <xf numFmtId="0" fontId="11" fillId="0" borderId="0" xfId="0" applyFont="1" applyBorder="1" applyAlignment="1"/>
    <xf numFmtId="0" fontId="11" fillId="0" borderId="24" xfId="0" applyFont="1" applyBorder="1" applyAlignment="1"/>
    <xf numFmtId="0" fontId="214" fillId="0" borderId="0" xfId="0" applyFont="1"/>
    <xf numFmtId="0" fontId="184" fillId="0" borderId="0" xfId="0" applyFont="1" applyAlignment="1"/>
    <xf numFmtId="0" fontId="0" fillId="0" borderId="0" xfId="0" applyAlignment="1"/>
    <xf numFmtId="0" fontId="39" fillId="77" borderId="19" xfId="0" applyFont="1" applyFill="1" applyBorder="1" applyAlignment="1">
      <alignment horizontal="center" vertical="center" wrapText="1"/>
    </xf>
    <xf numFmtId="167" fontId="39" fillId="77" borderId="19" xfId="0" applyNumberFormat="1" applyFont="1" applyFill="1" applyBorder="1" applyAlignment="1">
      <alignment horizontal="center" vertical="center" wrapText="1"/>
    </xf>
    <xf numFmtId="0" fontId="39" fillId="77" borderId="19" xfId="0" applyFont="1" applyFill="1" applyBorder="1" applyAlignment="1">
      <alignment horizontal="center" vertical="center"/>
    </xf>
    <xf numFmtId="167" fontId="189" fillId="79" borderId="19" xfId="0" applyNumberFormat="1" applyFont="1" applyFill="1" applyBorder="1" applyAlignment="1">
      <alignment horizontal="center"/>
    </xf>
    <xf numFmtId="167" fontId="189" fillId="82" borderId="19" xfId="0" applyNumberFormat="1" applyFont="1" applyFill="1" applyBorder="1" applyAlignment="1">
      <alignment horizontal="center"/>
    </xf>
    <xf numFmtId="167" fontId="189" fillId="78" borderId="19" xfId="0" applyNumberFormat="1" applyFont="1" applyFill="1" applyBorder="1" applyAlignment="1">
      <alignment horizontal="center"/>
    </xf>
    <xf numFmtId="167" fontId="189" fillId="81" borderId="19" xfId="0" applyNumberFormat="1" applyFont="1" applyFill="1" applyBorder="1" applyAlignment="1">
      <alignment horizontal="center"/>
    </xf>
    <xf numFmtId="3" fontId="189" fillId="77" borderId="19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 wrapText="1"/>
    </xf>
    <xf numFmtId="167" fontId="39" fillId="0" borderId="19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/>
    </xf>
    <xf numFmtId="3" fontId="189" fillId="0" borderId="19" xfId="0" applyNumberFormat="1" applyFont="1" applyFill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/>
    </xf>
    <xf numFmtId="167" fontId="189" fillId="79" borderId="19" xfId="0" applyNumberFormat="1" applyFont="1" applyFill="1" applyBorder="1" applyAlignment="1">
      <alignment horizontal="center" vertical="center"/>
    </xf>
    <xf numFmtId="167" fontId="189" fillId="82" borderId="19" xfId="0" applyNumberFormat="1" applyFont="1" applyFill="1" applyBorder="1" applyAlignment="1">
      <alignment horizontal="center" vertical="center"/>
    </xf>
    <xf numFmtId="167" fontId="189" fillId="78" borderId="19" xfId="0" applyNumberFormat="1" applyFont="1" applyFill="1" applyBorder="1" applyAlignment="1">
      <alignment horizontal="center" vertical="center"/>
    </xf>
    <xf numFmtId="167" fontId="189" fillId="81" borderId="19" xfId="0" applyNumberFormat="1" applyFont="1" applyFill="1" applyBorder="1" applyAlignment="1">
      <alignment horizontal="center" vertical="center"/>
    </xf>
    <xf numFmtId="0" fontId="189" fillId="77" borderId="19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 wrapText="1"/>
    </xf>
    <xf numFmtId="167" fontId="39" fillId="0" borderId="18" xfId="0" applyNumberFormat="1" applyFont="1" applyFill="1" applyBorder="1" applyAlignment="1">
      <alignment horizontal="center" vertical="center" wrapText="1"/>
    </xf>
    <xf numFmtId="0" fontId="39" fillId="0" borderId="18" xfId="0" applyFont="1" applyFill="1" applyBorder="1" applyAlignment="1">
      <alignment horizontal="center" vertical="center"/>
    </xf>
    <xf numFmtId="0" fontId="189" fillId="79" borderId="18" xfId="0" applyFont="1" applyFill="1" applyBorder="1" applyAlignment="1">
      <alignment horizontal="center"/>
    </xf>
    <xf numFmtId="0" fontId="189" fillId="82" borderId="18" xfId="0" applyFont="1" applyFill="1" applyBorder="1" applyAlignment="1">
      <alignment horizontal="center"/>
    </xf>
    <xf numFmtId="0" fontId="189" fillId="78" borderId="18" xfId="0" applyFont="1" applyFill="1" applyBorder="1" applyAlignment="1">
      <alignment horizontal="center"/>
    </xf>
    <xf numFmtId="0" fontId="189" fillId="81" borderId="18" xfId="0" applyFont="1" applyFill="1" applyBorder="1" applyAlignment="1">
      <alignment horizontal="center"/>
    </xf>
    <xf numFmtId="3" fontId="189" fillId="0" borderId="18" xfId="0" applyNumberFormat="1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/>
    </xf>
    <xf numFmtId="0" fontId="189" fillId="79" borderId="19" xfId="0" applyFont="1" applyFill="1" applyBorder="1" applyAlignment="1">
      <alignment horizontal="center"/>
    </xf>
    <xf numFmtId="0" fontId="189" fillId="82" borderId="19" xfId="0" applyFont="1" applyFill="1" applyBorder="1" applyAlignment="1">
      <alignment horizontal="center"/>
    </xf>
    <xf numFmtId="0" fontId="189" fillId="78" borderId="19" xfId="0" applyFont="1" applyFill="1" applyBorder="1" applyAlignment="1">
      <alignment horizontal="center"/>
    </xf>
    <xf numFmtId="0" fontId="189" fillId="81" borderId="19" xfId="0" applyFont="1" applyFill="1" applyBorder="1" applyAlignment="1">
      <alignment horizontal="center"/>
    </xf>
    <xf numFmtId="0" fontId="189" fillId="79" borderId="19" xfId="0" applyFont="1" applyFill="1" applyBorder="1" applyAlignment="1">
      <alignment horizontal="center" vertical="center"/>
    </xf>
    <xf numFmtId="0" fontId="189" fillId="82" borderId="19" xfId="0" applyFont="1" applyFill="1" applyBorder="1" applyAlignment="1">
      <alignment horizontal="center" vertical="center"/>
    </xf>
    <xf numFmtId="0" fontId="189" fillId="78" borderId="19" xfId="0" applyFont="1" applyFill="1" applyBorder="1" applyAlignment="1">
      <alignment horizontal="center" vertical="center"/>
    </xf>
    <xf numFmtId="0" fontId="189" fillId="81" borderId="19" xfId="0" applyFont="1" applyFill="1" applyBorder="1" applyAlignment="1">
      <alignment horizontal="center" vertical="center"/>
    </xf>
    <xf numFmtId="0" fontId="181" fillId="0" borderId="0" xfId="0" applyFont="1"/>
    <xf numFmtId="0" fontId="0" fillId="0" borderId="0" xfId="0" applyFont="1"/>
    <xf numFmtId="167" fontId="25" fillId="89" borderId="19" xfId="0" applyNumberFormat="1" applyFont="1" applyFill="1" applyBorder="1" applyAlignment="1">
      <alignment horizontal="center" vertical="center" wrapText="1"/>
    </xf>
    <xf numFmtId="1" fontId="25" fillId="89" borderId="19" xfId="0" applyNumberFormat="1" applyFont="1" applyFill="1" applyBorder="1" applyAlignment="1">
      <alignment horizontal="center" vertical="center" wrapText="1"/>
    </xf>
    <xf numFmtId="0" fontId="211" fillId="0" borderId="0" xfId="0" applyFont="1"/>
    <xf numFmtId="167" fontId="25" fillId="72" borderId="19" xfId="0" applyNumberFormat="1" applyFont="1" applyFill="1" applyBorder="1" applyAlignment="1">
      <alignment horizontal="center" vertical="center" wrapText="1"/>
    </xf>
    <xf numFmtId="1" fontId="25" fillId="72" borderId="19" xfId="0" applyNumberFormat="1" applyFont="1" applyFill="1" applyBorder="1" applyAlignment="1">
      <alignment horizontal="center" vertical="center" wrapText="1"/>
    </xf>
    <xf numFmtId="0" fontId="217" fillId="0" borderId="0" xfId="0" applyFont="1" applyFill="1" applyAlignment="1">
      <alignment horizontal="center"/>
    </xf>
    <xf numFmtId="1" fontId="70" fillId="89" borderId="19" xfId="0" applyNumberFormat="1" applyFont="1" applyFill="1" applyBorder="1" applyAlignment="1">
      <alignment horizontal="center" vertical="center" wrapText="1"/>
    </xf>
    <xf numFmtId="1" fontId="70" fillId="72" borderId="19" xfId="0" applyNumberFormat="1" applyFont="1" applyFill="1" applyBorder="1" applyAlignment="1">
      <alignment horizontal="center" vertical="center" wrapText="1"/>
    </xf>
    <xf numFmtId="0" fontId="178" fillId="0" borderId="0" xfId="0" applyFont="1" applyBorder="1" applyAlignment="1">
      <alignment vertical="top"/>
    </xf>
    <xf numFmtId="0" fontId="8" fillId="59" borderId="2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7" fillId="59" borderId="21" xfId="0" applyFont="1" applyFill="1" applyBorder="1" applyAlignment="1">
      <alignment horizontal="center" vertical="center" wrapText="1"/>
    </xf>
    <xf numFmtId="0" fontId="51" fillId="76" borderId="19" xfId="0" applyFont="1" applyFill="1" applyBorder="1" applyAlignment="1">
      <alignment horizontal="center"/>
    </xf>
    <xf numFmtId="0" fontId="177" fillId="0" borderId="19" xfId="0" applyFont="1" applyBorder="1" applyAlignment="1">
      <alignment horizontal="center"/>
    </xf>
    <xf numFmtId="0" fontId="198" fillId="0" borderId="0" xfId="0" applyFont="1" applyAlignment="1">
      <alignment horizontal="center"/>
    </xf>
    <xf numFmtId="0" fontId="177" fillId="0" borderId="19" xfId="0" applyFont="1" applyBorder="1" applyAlignment="1">
      <alignment horizontal="center" vertical="center"/>
    </xf>
    <xf numFmtId="0" fontId="178" fillId="0" borderId="0" xfId="0" applyFont="1"/>
    <xf numFmtId="0" fontId="0" fillId="0" borderId="78" xfId="0" applyBorder="1" applyAlignment="1">
      <alignment vertical="center" wrapText="1"/>
    </xf>
    <xf numFmtId="0" fontId="42" fillId="0" borderId="0" xfId="0" applyFont="1" applyAlignment="1">
      <alignment horizontal="left" wrapText="1"/>
    </xf>
    <xf numFmtId="0" fontId="51" fillId="62" borderId="0" xfId="0" applyFont="1" applyFill="1" applyBorder="1" applyAlignment="1">
      <alignment horizontal="left"/>
    </xf>
    <xf numFmtId="0" fontId="109" fillId="56" borderId="19" xfId="0" applyFont="1" applyFill="1" applyBorder="1"/>
    <xf numFmtId="0" fontId="109" fillId="56" borderId="19" xfId="0" applyFont="1" applyFill="1" applyBorder="1" applyAlignment="1">
      <alignment horizontal="center" vertical="center"/>
    </xf>
    <xf numFmtId="0" fontId="109" fillId="0" borderId="19" xfId="0" applyFont="1" applyBorder="1"/>
    <xf numFmtId="0" fontId="109" fillId="61" borderId="19" xfId="0" applyFont="1" applyFill="1" applyBorder="1" applyAlignment="1">
      <alignment horizontal="center" vertical="center"/>
    </xf>
    <xf numFmtId="0" fontId="109" fillId="0" borderId="19" xfId="0" applyFont="1" applyFill="1" applyBorder="1"/>
    <xf numFmtId="0" fontId="109" fillId="93" borderId="19" xfId="0" applyFont="1" applyFill="1" applyBorder="1"/>
    <xf numFmtId="0" fontId="109" fillId="93" borderId="19" xfId="0" applyFont="1" applyFill="1" applyBorder="1" applyAlignment="1">
      <alignment horizontal="center" vertical="center"/>
    </xf>
    <xf numFmtId="0" fontId="178" fillId="0" borderId="0" xfId="0" applyFont="1" applyAlignment="1">
      <alignment vertical="top"/>
    </xf>
    <xf numFmtId="0" fontId="38" fillId="63" borderId="27" xfId="0" applyNumberFormat="1" applyFont="1" applyFill="1" applyBorder="1" applyAlignment="1">
      <alignment horizontal="center" vertical="center" wrapText="1"/>
    </xf>
    <xf numFmtId="0" fontId="51" fillId="73" borderId="27" xfId="0" applyNumberFormat="1" applyFont="1" applyFill="1" applyBorder="1" applyAlignment="1">
      <alignment horizontal="center" wrapText="1"/>
    </xf>
    <xf numFmtId="0" fontId="51" fillId="73" borderId="41" xfId="0" applyNumberFormat="1" applyFont="1" applyFill="1" applyBorder="1" applyAlignment="1">
      <alignment horizontal="center" wrapText="1"/>
    </xf>
    <xf numFmtId="0" fontId="51" fillId="62" borderId="41" xfId="0" applyFont="1" applyFill="1" applyBorder="1" applyAlignment="1">
      <alignment horizontal="center"/>
    </xf>
    <xf numFmtId="1" fontId="190" fillId="0" borderId="36" xfId="0" applyNumberFormat="1" applyFont="1" applyFill="1" applyBorder="1" applyAlignment="1">
      <alignment horizontal="center"/>
    </xf>
    <xf numFmtId="0" fontId="51" fillId="71" borderId="19" xfId="0" applyNumberFormat="1" applyFont="1" applyFill="1" applyBorder="1" applyAlignment="1">
      <alignment horizontal="center" wrapText="1"/>
    </xf>
    <xf numFmtId="0" fontId="42" fillId="70" borderId="19" xfId="0" applyFont="1" applyFill="1" applyBorder="1" applyAlignment="1">
      <alignment horizontal="center" wrapText="1"/>
    </xf>
    <xf numFmtId="0" fontId="51" fillId="62" borderId="41" xfId="0" applyNumberFormat="1" applyFont="1" applyFill="1" applyBorder="1" applyAlignment="1">
      <alignment horizontal="center" vertical="center" wrapText="1"/>
    </xf>
    <xf numFmtId="1" fontId="190" fillId="0" borderId="36" xfId="0" applyNumberFormat="1" applyFont="1" applyFill="1" applyBorder="1" applyAlignment="1">
      <alignment horizontal="center" vertical="center"/>
    </xf>
    <xf numFmtId="0" fontId="178" fillId="0" borderId="0" xfId="0" applyFont="1" applyAlignment="1">
      <alignment vertical="top"/>
    </xf>
    <xf numFmtId="0" fontId="182" fillId="0" borderId="19" xfId="0" applyFont="1" applyBorder="1" applyAlignment="1">
      <alignment horizontal="center" vertical="center"/>
    </xf>
    <xf numFmtId="0" fontId="177" fillId="72" borderId="0" xfId="1930" applyFont="1" applyFill="1" applyBorder="1" applyAlignment="1">
      <alignment horizontal="center" vertical="center"/>
    </xf>
    <xf numFmtId="0" fontId="42" fillId="72" borderId="0" xfId="0" applyFont="1" applyFill="1" applyBorder="1" applyAlignment="1">
      <alignment horizontal="center" wrapText="1"/>
    </xf>
    <xf numFmtId="1" fontId="192" fillId="72" borderId="0" xfId="0" applyNumberFormat="1" applyFont="1" applyFill="1" applyBorder="1" applyAlignment="1">
      <alignment horizontal="center" vertical="center"/>
    </xf>
    <xf numFmtId="0" fontId="1" fillId="59" borderId="17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right" wrapText="1"/>
    </xf>
    <xf numFmtId="0" fontId="8" fillId="59" borderId="101" xfId="0" applyFont="1" applyFill="1" applyBorder="1" applyAlignment="1">
      <alignment horizontal="center" vertical="center" wrapText="1"/>
    </xf>
    <xf numFmtId="0" fontId="8" fillId="59" borderId="50" xfId="0" applyFont="1" applyFill="1" applyBorder="1" applyAlignment="1">
      <alignment horizontal="center" vertical="center"/>
    </xf>
    <xf numFmtId="0" fontId="17" fillId="59" borderId="60" xfId="0" applyFont="1" applyFill="1" applyBorder="1" applyAlignment="1">
      <alignment horizontal="center" vertical="center" wrapText="1"/>
    </xf>
    <xf numFmtId="0" fontId="17" fillId="59" borderId="61" xfId="0" applyFont="1" applyFill="1" applyBorder="1" applyAlignment="1">
      <alignment horizontal="center" vertical="center" wrapText="1"/>
    </xf>
    <xf numFmtId="0" fontId="8" fillId="59" borderId="60" xfId="0" applyFont="1" applyFill="1" applyBorder="1" applyAlignment="1">
      <alignment horizontal="center" vertical="center" wrapText="1"/>
    </xf>
    <xf numFmtId="0" fontId="8" fillId="59" borderId="61" xfId="0" applyFont="1" applyFill="1" applyBorder="1" applyAlignment="1">
      <alignment horizontal="center" vertical="center" wrapText="1"/>
    </xf>
    <xf numFmtId="0" fontId="1" fillId="59" borderId="49" xfId="0" applyFont="1" applyFill="1" applyBorder="1" applyAlignment="1">
      <alignment horizontal="center" vertical="center"/>
    </xf>
    <xf numFmtId="0" fontId="1" fillId="59" borderId="63" xfId="0" applyFont="1" applyFill="1" applyBorder="1" applyAlignment="1">
      <alignment horizontal="center" vertical="center"/>
    </xf>
    <xf numFmtId="0" fontId="1" fillId="59" borderId="22" xfId="0" applyFont="1" applyFill="1" applyBorder="1" applyAlignment="1">
      <alignment horizontal="center" vertical="center" wrapText="1"/>
    </xf>
    <xf numFmtId="0" fontId="1" fillId="59" borderId="45" xfId="0" applyFont="1" applyFill="1" applyBorder="1" applyAlignment="1">
      <alignment horizontal="center" vertical="center" wrapText="1"/>
    </xf>
    <xf numFmtId="0" fontId="32" fillId="0" borderId="23" xfId="0" applyFont="1" applyBorder="1" applyAlignment="1">
      <alignment horizontal="right" vertical="center" wrapText="1"/>
    </xf>
    <xf numFmtId="0" fontId="0" fillId="0" borderId="23" xfId="0" applyFont="1" applyBorder="1" applyAlignment="1">
      <alignment horizontal="right" vertical="center"/>
    </xf>
    <xf numFmtId="0" fontId="17" fillId="59" borderId="22" xfId="0" applyFont="1" applyFill="1" applyBorder="1" applyAlignment="1">
      <alignment horizontal="center" vertical="center" wrapText="1"/>
    </xf>
    <xf numFmtId="0" fontId="17" fillId="59" borderId="62" xfId="0" applyFont="1" applyFill="1" applyBorder="1" applyAlignment="1">
      <alignment horizontal="center" vertical="center" wrapText="1"/>
    </xf>
    <xf numFmtId="0" fontId="8" fillId="59" borderId="22" xfId="0" applyFont="1" applyFill="1" applyBorder="1" applyAlignment="1">
      <alignment horizontal="center" vertical="center" wrapText="1"/>
    </xf>
    <xf numFmtId="0" fontId="8" fillId="59" borderId="45" xfId="0" applyFont="1" applyFill="1" applyBorder="1" applyAlignment="1">
      <alignment horizontal="center" vertical="center" wrapText="1"/>
    </xf>
    <xf numFmtId="0" fontId="7" fillId="59" borderId="22" xfId="0" applyFont="1" applyFill="1" applyBorder="1" applyAlignment="1">
      <alignment horizontal="center" vertical="center" wrapText="1"/>
    </xf>
    <xf numFmtId="0" fontId="7" fillId="59" borderId="45" xfId="0" applyFont="1" applyFill="1" applyBorder="1" applyAlignment="1">
      <alignment horizontal="center" vertical="center" wrapText="1"/>
    </xf>
    <xf numFmtId="0" fontId="1" fillId="59" borderId="22" xfId="0" applyFont="1" applyFill="1" applyBorder="1" applyAlignment="1">
      <alignment horizontal="center" vertical="center"/>
    </xf>
    <xf numFmtId="0" fontId="1" fillId="59" borderId="45" xfId="0" applyFont="1" applyFill="1" applyBorder="1" applyAlignment="1">
      <alignment horizontal="center" vertical="center"/>
    </xf>
    <xf numFmtId="0" fontId="1" fillId="59" borderId="62" xfId="0" applyFont="1" applyFill="1" applyBorder="1" applyAlignment="1">
      <alignment horizontal="center" vertical="center" wrapText="1"/>
    </xf>
    <xf numFmtId="0" fontId="1" fillId="59" borderId="62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right" vertical="center" wrapText="1"/>
    </xf>
    <xf numFmtId="0" fontId="144" fillId="0" borderId="23" xfId="0" applyFont="1" applyBorder="1" applyAlignment="1">
      <alignment horizontal="right" vertical="center" wrapText="1"/>
    </xf>
    <xf numFmtId="0" fontId="1" fillId="59" borderId="50" xfId="0" applyFont="1" applyFill="1" applyBorder="1" applyAlignment="1">
      <alignment horizontal="center" vertical="center"/>
    </xf>
    <xf numFmtId="0" fontId="1" fillId="59" borderId="103" xfId="0" applyFont="1" applyFill="1" applyBorder="1" applyAlignment="1">
      <alignment horizontal="center" vertical="center"/>
    </xf>
    <xf numFmtId="0" fontId="1" fillId="59" borderId="104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2" fillId="0" borderId="23" xfId="0" applyFont="1" applyBorder="1" applyAlignment="1">
      <alignment horizontal="right" vertical="center" wrapText="1"/>
    </xf>
    <xf numFmtId="0" fontId="203" fillId="0" borderId="23" xfId="0" applyFont="1" applyBorder="1" applyAlignment="1">
      <alignment horizontal="right" vertical="center"/>
    </xf>
    <xf numFmtId="0" fontId="8" fillId="59" borderId="6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04" fillId="0" borderId="0" xfId="0" applyFont="1" applyBorder="1" applyAlignment="1">
      <alignment horizontal="right" vertical="center"/>
    </xf>
    <xf numFmtId="0" fontId="15" fillId="61" borderId="48" xfId="0" applyFont="1" applyFill="1" applyBorder="1" applyAlignment="1">
      <alignment horizontal="center"/>
    </xf>
    <xf numFmtId="0" fontId="15" fillId="61" borderId="0" xfId="0" applyFont="1" applyFill="1" applyBorder="1" applyAlignment="1">
      <alignment horizontal="center"/>
    </xf>
    <xf numFmtId="0" fontId="11" fillId="0" borderId="48" xfId="0" applyFont="1" applyBorder="1" applyAlignment="1">
      <alignment horizontal="center"/>
    </xf>
    <xf numFmtId="0" fontId="2" fillId="0" borderId="23" xfId="0" applyFont="1" applyBorder="1" applyAlignment="1">
      <alignment horizontal="right" wrapText="1"/>
    </xf>
    <xf numFmtId="0" fontId="1" fillId="59" borderId="100" xfId="0" applyFont="1" applyFill="1" applyBorder="1" applyAlignment="1">
      <alignment horizontal="center" vertical="center" wrapText="1"/>
    </xf>
    <xf numFmtId="0" fontId="1" fillId="59" borderId="100" xfId="0" applyFont="1" applyFill="1" applyBorder="1" applyAlignment="1">
      <alignment horizontal="center" vertical="center"/>
    </xf>
    <xf numFmtId="0" fontId="17" fillId="59" borderId="1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 wrapText="1"/>
    </xf>
    <xf numFmtId="0" fontId="7" fillId="59" borderId="100" xfId="0" applyFont="1" applyFill="1" applyBorder="1" applyAlignment="1">
      <alignment horizontal="center" vertical="center" wrapText="1"/>
    </xf>
    <xf numFmtId="0" fontId="8" fillId="59" borderId="100" xfId="0" applyFont="1" applyFill="1" applyBorder="1" applyAlignment="1">
      <alignment horizontal="center" vertical="center" wrapText="1"/>
    </xf>
    <xf numFmtId="0" fontId="1" fillId="59" borderId="17" xfId="0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right" vertical="center" wrapText="1"/>
    </xf>
    <xf numFmtId="0" fontId="5" fillId="0" borderId="59" xfId="0" applyFont="1" applyBorder="1" applyAlignment="1">
      <alignment horizontal="right" vertical="center" wrapText="1"/>
    </xf>
    <xf numFmtId="0" fontId="11" fillId="0" borderId="0" xfId="0" applyFont="1" applyAlignment="1">
      <alignment horizontal="center" wrapText="1"/>
    </xf>
    <xf numFmtId="0" fontId="7" fillId="59" borderId="17" xfId="0" applyFont="1" applyFill="1" applyBorder="1" applyAlignment="1">
      <alignment horizontal="center" vertical="center" wrapText="1"/>
    </xf>
    <xf numFmtId="0" fontId="7" fillId="59" borderId="22" xfId="0" applyFont="1" applyFill="1" applyBorder="1" applyAlignment="1">
      <alignment horizontal="center" vertical="center"/>
    </xf>
    <xf numFmtId="0" fontId="8" fillId="59" borderId="49" xfId="0" applyFont="1" applyFill="1" applyBorder="1" applyAlignment="1">
      <alignment horizontal="center" vertical="center" wrapText="1"/>
    </xf>
    <xf numFmtId="0" fontId="7" fillId="59" borderId="21" xfId="0" applyFont="1" applyFill="1" applyBorder="1" applyAlignment="1">
      <alignment horizontal="center" vertical="center"/>
    </xf>
    <xf numFmtId="0" fontId="1" fillId="59" borderId="66" xfId="0" applyFont="1" applyFill="1" applyBorder="1" applyAlignment="1">
      <alignment horizontal="center" vertical="center" wrapText="1"/>
    </xf>
    <xf numFmtId="0" fontId="3" fillId="61" borderId="2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wrapText="1"/>
    </xf>
    <xf numFmtId="0" fontId="65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45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vertical="center" wrapText="1"/>
    </xf>
    <xf numFmtId="0" fontId="144" fillId="0" borderId="0" xfId="0" applyFont="1" applyBorder="1" applyAlignment="1">
      <alignment horizontal="right" vertical="center" wrapText="1"/>
    </xf>
    <xf numFmtId="0" fontId="8" fillId="59" borderId="51" xfId="0" applyFont="1" applyFill="1" applyBorder="1" applyAlignment="1">
      <alignment horizontal="center" vertical="center"/>
    </xf>
    <xf numFmtId="0" fontId="76" fillId="61" borderId="48" xfId="0" applyFont="1" applyFill="1" applyBorder="1" applyAlignment="1">
      <alignment horizontal="center" vertical="center" wrapText="1"/>
    </xf>
    <xf numFmtId="0" fontId="76" fillId="61" borderId="0" xfId="0" applyFont="1" applyFill="1" applyBorder="1" applyAlignment="1">
      <alignment horizontal="center" vertical="center" wrapText="1"/>
    </xf>
    <xf numFmtId="0" fontId="20" fillId="61" borderId="24" xfId="0" applyFont="1" applyFill="1" applyBorder="1" applyAlignment="1">
      <alignment horizontal="center"/>
    </xf>
    <xf numFmtId="0" fontId="20" fillId="61" borderId="0" xfId="0" applyFont="1" applyFill="1" applyBorder="1" applyAlignment="1">
      <alignment horizontal="center"/>
    </xf>
    <xf numFmtId="0" fontId="7" fillId="59" borderId="17" xfId="0" applyFont="1" applyFill="1" applyBorder="1" applyAlignment="1">
      <alignment horizontal="center" vertical="center"/>
    </xf>
    <xf numFmtId="0" fontId="8" fillId="59" borderId="17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wrapText="1"/>
    </xf>
    <xf numFmtId="0" fontId="212" fillId="0" borderId="23" xfId="0" applyFont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221" fillId="0" borderId="0" xfId="0" applyFont="1" applyBorder="1" applyAlignment="1">
      <alignment horizontal="center" vertical="center" wrapText="1"/>
    </xf>
    <xf numFmtId="0" fontId="1" fillId="59" borderId="66" xfId="0" applyFont="1" applyFill="1" applyBorder="1" applyAlignment="1">
      <alignment horizontal="center" vertical="center"/>
    </xf>
    <xf numFmtId="0" fontId="11" fillId="59" borderId="62" xfId="0" applyFont="1" applyFill="1" applyBorder="1" applyAlignment="1">
      <alignment horizontal="center" vertical="center" wrapText="1"/>
    </xf>
    <xf numFmtId="0" fontId="11" fillId="59" borderId="22" xfId="0" applyFont="1" applyFill="1" applyBorder="1" applyAlignment="1">
      <alignment horizontal="center" vertical="center"/>
    </xf>
    <xf numFmtId="0" fontId="17" fillId="59" borderId="66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32" fillId="0" borderId="22" xfId="0" applyFont="1" applyBorder="1" applyAlignment="1">
      <alignment horizontal="center" vertical="center" textRotation="90" wrapText="1"/>
    </xf>
    <xf numFmtId="0" fontId="32" fillId="0" borderId="66" xfId="0" applyFont="1" applyBorder="1" applyAlignment="1">
      <alignment horizontal="center" vertical="center" textRotation="90" wrapText="1"/>
    </xf>
    <xf numFmtId="0" fontId="32" fillId="0" borderId="62" xfId="0" applyFont="1" applyBorder="1" applyAlignment="1">
      <alignment horizontal="center" vertical="center" textRotation="90" wrapText="1"/>
    </xf>
    <xf numFmtId="0" fontId="31" fillId="0" borderId="22" xfId="0" applyFont="1" applyBorder="1" applyAlignment="1">
      <alignment horizontal="center" vertical="center" wrapText="1"/>
    </xf>
    <xf numFmtId="0" fontId="31" fillId="0" borderId="62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/>
    </xf>
    <xf numFmtId="0" fontId="31" fillId="0" borderId="17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/>
    </xf>
    <xf numFmtId="0" fontId="17" fillId="0" borderId="62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32" fillId="0" borderId="100" xfId="0" applyFont="1" applyBorder="1" applyAlignment="1">
      <alignment horizontal="center" vertical="center" textRotation="90" wrapText="1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34" fillId="0" borderId="42" xfId="0" applyFont="1" applyBorder="1" applyAlignment="1">
      <alignment horizontal="left" vertical="center" wrapText="1"/>
    </xf>
    <xf numFmtId="0" fontId="208" fillId="0" borderId="92" xfId="0" applyFont="1" applyBorder="1" applyAlignment="1">
      <alignment horizontal="center" vertical="center" wrapText="1"/>
    </xf>
    <xf numFmtId="0" fontId="208" fillId="0" borderId="93" xfId="0" applyFont="1" applyBorder="1" applyAlignment="1">
      <alignment horizontal="center" vertical="center"/>
    </xf>
    <xf numFmtId="0" fontId="208" fillId="0" borderId="80" xfId="0" applyFont="1" applyBorder="1" applyAlignment="1">
      <alignment horizontal="center" vertical="center"/>
    </xf>
    <xf numFmtId="0" fontId="208" fillId="0" borderId="102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42" fillId="59" borderId="67" xfId="0" applyFont="1" applyFill="1" applyBorder="1" applyAlignment="1">
      <alignment horizontal="center" vertical="center" wrapText="1"/>
    </xf>
    <xf numFmtId="0" fontId="42" fillId="59" borderId="68" xfId="0" applyFont="1" applyFill="1" applyBorder="1" applyAlignment="1">
      <alignment horizontal="center" vertical="center"/>
    </xf>
    <xf numFmtId="0" fontId="42" fillId="59" borderId="64" xfId="0" applyFont="1" applyFill="1" applyBorder="1" applyAlignment="1">
      <alignment horizontal="center" vertical="center"/>
    </xf>
    <xf numFmtId="0" fontId="42" fillId="59" borderId="65" xfId="0" applyFont="1" applyFill="1" applyBorder="1" applyAlignment="1">
      <alignment horizontal="center" vertical="center"/>
    </xf>
    <xf numFmtId="0" fontId="51" fillId="59" borderId="74" xfId="1942" applyFont="1" applyFill="1" applyBorder="1" applyAlignment="1">
      <alignment horizontal="center" vertical="center"/>
    </xf>
    <xf numFmtId="0" fontId="51" fillId="59" borderId="29" xfId="1942" applyFont="1" applyFill="1" applyBorder="1" applyAlignment="1">
      <alignment horizontal="center" vertical="center"/>
    </xf>
    <xf numFmtId="0" fontId="34" fillId="59" borderId="69" xfId="0" applyFont="1" applyFill="1" applyBorder="1" applyAlignment="1">
      <alignment horizontal="center" vertical="center"/>
    </xf>
    <xf numFmtId="0" fontId="42" fillId="59" borderId="47" xfId="0" applyFont="1" applyFill="1" applyBorder="1" applyAlignment="1">
      <alignment horizontal="center" vertical="center"/>
    </xf>
    <xf numFmtId="0" fontId="42" fillId="59" borderId="75" xfId="0" applyFont="1" applyFill="1" applyBorder="1" applyAlignment="1">
      <alignment horizontal="center" vertical="center"/>
    </xf>
    <xf numFmtId="0" fontId="216" fillId="0" borderId="0" xfId="0" applyFont="1" applyAlignment="1">
      <alignment horizontal="center" textRotation="90"/>
    </xf>
    <xf numFmtId="0" fontId="38" fillId="59" borderId="67" xfId="0" applyFont="1" applyFill="1" applyBorder="1" applyAlignment="1">
      <alignment horizontal="center" vertical="center" wrapText="1"/>
    </xf>
    <xf numFmtId="0" fontId="51" fillId="59" borderId="71" xfId="1942" applyFont="1" applyFill="1" applyBorder="1" applyAlignment="1">
      <alignment horizontal="center" vertical="center"/>
    </xf>
    <xf numFmtId="0" fontId="51" fillId="59" borderId="96" xfId="1942" applyFont="1" applyFill="1" applyBorder="1" applyAlignment="1">
      <alignment horizontal="center" vertical="center"/>
    </xf>
    <xf numFmtId="1" fontId="38" fillId="47" borderId="64" xfId="0" applyNumberFormat="1" applyFont="1" applyFill="1" applyBorder="1" applyAlignment="1">
      <alignment horizontal="center" vertical="center"/>
    </xf>
    <xf numFmtId="1" fontId="38" fillId="47" borderId="65" xfId="0" applyNumberFormat="1" applyFont="1" applyFill="1" applyBorder="1" applyAlignment="1">
      <alignment horizontal="center" vertical="center"/>
    </xf>
    <xf numFmtId="1" fontId="38" fillId="47" borderId="69" xfId="0" applyNumberFormat="1" applyFont="1" applyFill="1" applyBorder="1" applyAlignment="1">
      <alignment horizontal="center" vertical="center"/>
    </xf>
    <xf numFmtId="1" fontId="38" fillId="47" borderId="26" xfId="0" applyNumberFormat="1" applyFont="1" applyFill="1" applyBorder="1" applyAlignment="1">
      <alignment horizontal="center" vertical="center"/>
    </xf>
    <xf numFmtId="1" fontId="35" fillId="47" borderId="69" xfId="0" applyNumberFormat="1" applyFont="1" applyFill="1" applyBorder="1" applyAlignment="1">
      <alignment horizontal="center" vertical="center"/>
    </xf>
    <xf numFmtId="1" fontId="38" fillId="47" borderId="70" xfId="0" applyNumberFormat="1" applyFont="1" applyFill="1" applyBorder="1" applyAlignment="1">
      <alignment horizontal="center" vertical="center"/>
    </xf>
    <xf numFmtId="1" fontId="38" fillId="47" borderId="71" xfId="0" applyNumberFormat="1" applyFont="1" applyFill="1" applyBorder="1" applyAlignment="1">
      <alignment horizontal="center" vertical="center"/>
    </xf>
    <xf numFmtId="0" fontId="42" fillId="59" borderId="72" xfId="0" applyFont="1" applyFill="1" applyBorder="1" applyAlignment="1">
      <alignment horizontal="center" vertical="center" wrapText="1"/>
    </xf>
    <xf numFmtId="0" fontId="42" fillId="59" borderId="73" xfId="0" applyFont="1" applyFill="1" applyBorder="1" applyAlignment="1">
      <alignment horizontal="center" vertical="center"/>
    </xf>
    <xf numFmtId="0" fontId="43" fillId="61" borderId="84" xfId="1942" applyFont="1" applyFill="1" applyBorder="1" applyAlignment="1">
      <alignment horizontal="left" vertical="center"/>
    </xf>
    <xf numFmtId="0" fontId="183" fillId="0" borderId="42" xfId="0" applyFont="1" applyBorder="1" applyAlignment="1">
      <alignment horizontal="left"/>
    </xf>
    <xf numFmtId="0" fontId="164" fillId="51" borderId="76" xfId="0" applyFont="1" applyFill="1" applyBorder="1" applyAlignment="1">
      <alignment horizontal="center" wrapText="1"/>
    </xf>
    <xf numFmtId="0" fontId="7" fillId="69" borderId="0" xfId="0" applyFont="1" applyFill="1" applyAlignment="1">
      <alignment horizontal="center"/>
    </xf>
    <xf numFmtId="0" fontId="85" fillId="28" borderId="23" xfId="0" applyFont="1" applyFill="1" applyBorder="1" applyAlignment="1">
      <alignment horizontal="center" vertical="center"/>
    </xf>
    <xf numFmtId="0" fontId="78" fillId="0" borderId="77" xfId="0" applyFont="1" applyBorder="1" applyAlignment="1">
      <alignment horizontal="center"/>
    </xf>
    <xf numFmtId="0" fontId="1" fillId="59" borderId="20" xfId="0" applyFont="1" applyFill="1" applyBorder="1" applyAlignment="1">
      <alignment horizontal="center" vertical="center"/>
    </xf>
    <xf numFmtId="0" fontId="1" fillId="59" borderId="77" xfId="0" applyFont="1" applyFill="1" applyBorder="1" applyAlignment="1">
      <alignment horizontal="center" vertical="center"/>
    </xf>
    <xf numFmtId="0" fontId="1" fillId="59" borderId="78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80" fillId="0" borderId="19" xfId="0" applyFont="1" applyBorder="1" applyAlignment="1">
      <alignment horizontal="left" vertical="center" wrapText="1"/>
    </xf>
    <xf numFmtId="0" fontId="80" fillId="0" borderId="19" xfId="0" applyFont="1" applyBorder="1" applyAlignment="1">
      <alignment horizontal="left" vertical="center"/>
    </xf>
    <xf numFmtId="0" fontId="0" fillId="0" borderId="19" xfId="0" applyBorder="1" applyAlignment="1">
      <alignment horizontal="center" vertical="center" wrapText="1"/>
    </xf>
    <xf numFmtId="0" fontId="0" fillId="0" borderId="19" xfId="0" applyBorder="1" applyAlignment="1"/>
    <xf numFmtId="0" fontId="1" fillId="0" borderId="36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84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95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83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82" xfId="0" applyBorder="1" applyAlignment="1">
      <alignment horizontal="left" vertical="center" wrapText="1"/>
    </xf>
    <xf numFmtId="0" fontId="0" fillId="0" borderId="94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77" xfId="0" applyBorder="1" applyAlignment="1">
      <alignment horizontal="left" vertical="center" wrapText="1"/>
    </xf>
    <xf numFmtId="0" fontId="0" fillId="0" borderId="78" xfId="0" applyBorder="1" applyAlignment="1">
      <alignment horizontal="left" vertical="center" wrapText="1"/>
    </xf>
    <xf numFmtId="0" fontId="59" fillId="0" borderId="0" xfId="0" applyFont="1" applyBorder="1" applyAlignment="1">
      <alignment horizontal="center" wrapText="1"/>
    </xf>
    <xf numFmtId="0" fontId="59" fillId="0" borderId="23" xfId="0" applyFont="1" applyBorder="1" applyAlignment="1">
      <alignment horizontal="center"/>
    </xf>
    <xf numFmtId="0" fontId="84" fillId="54" borderId="0" xfId="0" applyFont="1" applyFill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61" borderId="0" xfId="0" applyFont="1" applyFill="1" applyAlignment="1">
      <alignment horizontal="center" wrapText="1"/>
    </xf>
    <xf numFmtId="0" fontId="59" fillId="61" borderId="0" xfId="0" applyFont="1" applyFill="1" applyAlignment="1">
      <alignment horizontal="center"/>
    </xf>
    <xf numFmtId="0" fontId="83" fillId="50" borderId="0" xfId="0" applyFont="1" applyFill="1" applyAlignment="1">
      <alignment horizontal="center"/>
    </xf>
    <xf numFmtId="0" fontId="7" fillId="0" borderId="82" xfId="0" applyFont="1" applyBorder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82" fillId="0" borderId="19" xfId="1945" applyFont="1" applyBorder="1" applyAlignment="1">
      <alignment horizontal="center" vertical="center"/>
    </xf>
    <xf numFmtId="0" fontId="157" fillId="0" borderId="19" xfId="1945" applyFont="1" applyBorder="1" applyAlignment="1">
      <alignment horizontal="left" vertical="center" wrapText="1" indent="1"/>
    </xf>
    <xf numFmtId="0" fontId="160" fillId="0" borderId="20" xfId="1454" applyNumberFormat="1" applyFont="1" applyFill="1" applyBorder="1" applyAlignment="1" applyProtection="1">
      <alignment horizontal="center" vertical="center"/>
    </xf>
    <xf numFmtId="0" fontId="160" fillId="0" borderId="77" xfId="1454" applyNumberFormat="1" applyFont="1" applyFill="1" applyBorder="1" applyAlignment="1" applyProtection="1">
      <alignment horizontal="center" vertical="center"/>
    </xf>
    <xf numFmtId="0" fontId="160" fillId="0" borderId="78" xfId="1454" applyNumberFormat="1" applyFont="1" applyFill="1" applyBorder="1" applyAlignment="1" applyProtection="1">
      <alignment horizontal="center" vertical="center"/>
    </xf>
    <xf numFmtId="0" fontId="160" fillId="0" borderId="48" xfId="1454" applyNumberFormat="1" applyFont="1" applyFill="1" applyBorder="1" applyAlignment="1" applyProtection="1">
      <alignment horizontal="center" vertical="center"/>
    </xf>
    <xf numFmtId="0" fontId="160" fillId="0" borderId="0" xfId="1454" applyNumberFormat="1" applyFont="1" applyFill="1" applyBorder="1" applyAlignment="1" applyProtection="1">
      <alignment horizontal="center" vertical="center"/>
    </xf>
    <xf numFmtId="0" fontId="160" fillId="0" borderId="83" xfId="1454" applyNumberFormat="1" applyFont="1" applyFill="1" applyBorder="1" applyAlignment="1" applyProtection="1">
      <alignment horizontal="center" vertical="center"/>
    </xf>
    <xf numFmtId="49" fontId="166" fillId="0" borderId="0" xfId="1454" applyNumberFormat="1" applyFont="1" applyFill="1" applyBorder="1" applyAlignment="1" applyProtection="1">
      <alignment horizontal="center" vertical="center"/>
    </xf>
    <xf numFmtId="49" fontId="153" fillId="0" borderId="0" xfId="1454" applyNumberFormat="1" applyFont="1" applyFill="1" applyBorder="1" applyAlignment="1" applyProtection="1">
      <alignment horizontal="left" wrapText="1"/>
    </xf>
    <xf numFmtId="49" fontId="153" fillId="0" borderId="0" xfId="1454" applyNumberFormat="1" applyFont="1" applyFill="1" applyBorder="1" applyAlignment="1" applyProtection="1">
      <alignment horizontal="left" vertical="center" wrapText="1"/>
    </xf>
    <xf numFmtId="0" fontId="154" fillId="0" borderId="20" xfId="1454" applyNumberFormat="1" applyFont="1" applyFill="1" applyBorder="1" applyAlignment="1" applyProtection="1">
      <alignment horizontal="center" vertical="center"/>
    </xf>
    <xf numFmtId="0" fontId="154" fillId="0" borderId="77" xfId="1454" applyNumberFormat="1" applyFont="1" applyFill="1" applyBorder="1" applyAlignment="1" applyProtection="1">
      <alignment horizontal="center" vertical="center"/>
    </xf>
    <xf numFmtId="0" fontId="154" fillId="0" borderId="78" xfId="1454" applyNumberFormat="1" applyFont="1" applyFill="1" applyBorder="1" applyAlignment="1" applyProtection="1">
      <alignment horizontal="center" vertical="center"/>
    </xf>
    <xf numFmtId="0" fontId="0" fillId="0" borderId="19" xfId="0" applyBorder="1" applyAlignment="1">
      <alignment horizontal="center" vertical="center"/>
    </xf>
    <xf numFmtId="0" fontId="182" fillId="72" borderId="19" xfId="0" applyFont="1" applyFill="1" applyBorder="1" applyAlignment="1">
      <alignment horizontal="center" vertical="center"/>
    </xf>
    <xf numFmtId="0" fontId="151" fillId="51" borderId="0" xfId="0" applyFont="1" applyFill="1" applyAlignment="1">
      <alignment horizontal="center"/>
    </xf>
    <xf numFmtId="0" fontId="178" fillId="0" borderId="48" xfId="0" applyFont="1" applyBorder="1" applyAlignment="1">
      <alignment vertical="top" wrapText="1"/>
    </xf>
    <xf numFmtId="0" fontId="178" fillId="0" borderId="0" xfId="0" applyFont="1" applyAlignment="1">
      <alignment vertical="top"/>
    </xf>
    <xf numFmtId="0" fontId="178" fillId="0" borderId="48" xfId="0" applyFont="1" applyBorder="1" applyAlignment="1">
      <alignment vertical="top"/>
    </xf>
    <xf numFmtId="0" fontId="32" fillId="72" borderId="19" xfId="0" applyFont="1" applyFill="1" applyBorder="1" applyAlignment="1">
      <alignment horizontal="center" vertical="center" wrapText="1"/>
    </xf>
    <xf numFmtId="0" fontId="40" fillId="72" borderId="19" xfId="0" applyFont="1" applyFill="1" applyBorder="1" applyAlignment="1">
      <alignment horizontal="center" vertical="center" wrapText="1"/>
    </xf>
    <xf numFmtId="0" fontId="40" fillId="89" borderId="19" xfId="0" applyFont="1" applyFill="1" applyBorder="1" applyAlignment="1">
      <alignment horizontal="center" vertical="center" wrapText="1"/>
    </xf>
    <xf numFmtId="0" fontId="151" fillId="51" borderId="0" xfId="0" applyFont="1" applyFill="1" applyBorder="1" applyAlignment="1">
      <alignment horizontal="center"/>
    </xf>
    <xf numFmtId="0" fontId="51" fillId="62" borderId="79" xfId="0" applyFont="1" applyFill="1" applyBorder="1" applyAlignment="1">
      <alignment horizontal="left"/>
    </xf>
    <xf numFmtId="0" fontId="51" fillId="62" borderId="0" xfId="0" applyFont="1" applyFill="1" applyBorder="1" applyAlignment="1">
      <alignment horizontal="left"/>
    </xf>
    <xf numFmtId="0" fontId="158" fillId="0" borderId="85" xfId="0" applyFont="1" applyFill="1" applyBorder="1" applyAlignment="1">
      <alignment horizontal="center"/>
    </xf>
    <xf numFmtId="0" fontId="158" fillId="0" borderId="86" xfId="0" applyFont="1" applyFill="1" applyBorder="1" applyAlignment="1">
      <alignment horizontal="center"/>
    </xf>
    <xf numFmtId="0" fontId="180" fillId="75" borderId="87" xfId="0" applyFont="1" applyFill="1" applyBorder="1" applyAlignment="1">
      <alignment horizontal="center"/>
    </xf>
    <xf numFmtId="0" fontId="38" fillId="0" borderId="0" xfId="0" applyFont="1" applyAlignment="1">
      <alignment horizontal="left" wrapText="1"/>
    </xf>
    <xf numFmtId="0" fontId="42" fillId="0" borderId="0" xfId="0" applyFont="1" applyAlignment="1">
      <alignment horizontal="left" wrapText="1"/>
    </xf>
    <xf numFmtId="0" fontId="51" fillId="62" borderId="0" xfId="0" applyNumberFormat="1" applyFont="1" applyFill="1" applyBorder="1" applyAlignment="1">
      <alignment horizontal="left" vertical="top" wrapText="1"/>
    </xf>
    <xf numFmtId="0" fontId="69" fillId="13" borderId="76" xfId="0" applyFont="1" applyFill="1" applyBorder="1" applyAlignment="1">
      <alignment horizontal="center" vertical="top" wrapText="1"/>
    </xf>
    <xf numFmtId="0" fontId="70" fillId="76" borderId="19" xfId="0" applyFont="1" applyFill="1" applyBorder="1" applyAlignment="1">
      <alignment horizontal="center"/>
    </xf>
    <xf numFmtId="0" fontId="0" fillId="76" borderId="19" xfId="0" applyFont="1" applyFill="1" applyBorder="1" applyAlignment="1">
      <alignment horizontal="center"/>
    </xf>
    <xf numFmtId="0" fontId="51" fillId="0" borderId="19" xfId="0" applyFont="1" applyFill="1" applyBorder="1" applyAlignment="1">
      <alignment horizontal="center" vertical="center"/>
    </xf>
    <xf numFmtId="0" fontId="179" fillId="0" borderId="19" xfId="0" applyFont="1" applyBorder="1" applyAlignment="1">
      <alignment horizontal="center" vertical="center"/>
    </xf>
    <xf numFmtId="0" fontId="58" fillId="69" borderId="80" xfId="0" applyFont="1" applyFill="1" applyBorder="1" applyAlignment="1">
      <alignment horizontal="center"/>
    </xf>
    <xf numFmtId="0" fontId="58" fillId="69" borderId="0" xfId="0" applyFont="1" applyFill="1" applyBorder="1" applyAlignment="1">
      <alignment horizontal="center"/>
    </xf>
    <xf numFmtId="0" fontId="81" fillId="61" borderId="0" xfId="0" applyFont="1" applyFill="1" applyBorder="1" applyAlignment="1">
      <alignment horizontal="left" wrapText="1"/>
    </xf>
    <xf numFmtId="0" fontId="32" fillId="0" borderId="84" xfId="0" applyFont="1" applyFill="1" applyBorder="1" applyAlignment="1">
      <alignment horizontal="center" vertical="top" wrapText="1"/>
    </xf>
    <xf numFmtId="0" fontId="32" fillId="0" borderId="42" xfId="0" applyFont="1" applyFill="1" applyBorder="1" applyAlignment="1">
      <alignment horizontal="center" vertical="top" wrapText="1"/>
    </xf>
    <xf numFmtId="0" fontId="32" fillId="0" borderId="95" xfId="0" applyFont="1" applyFill="1" applyBorder="1" applyAlignment="1">
      <alignment horizontal="center" vertical="top" wrapText="1"/>
    </xf>
    <xf numFmtId="0" fontId="69" fillId="23" borderId="76" xfId="0" applyFont="1" applyFill="1" applyBorder="1" applyAlignment="1">
      <alignment horizontal="center" wrapText="1"/>
    </xf>
    <xf numFmtId="0" fontId="69" fillId="23" borderId="0" xfId="0" applyFont="1" applyFill="1" applyBorder="1" applyAlignment="1">
      <alignment horizontal="center" wrapText="1"/>
    </xf>
    <xf numFmtId="0" fontId="201" fillId="89" borderId="19" xfId="0" applyFont="1" applyFill="1" applyBorder="1" applyAlignment="1">
      <alignment horizontal="center"/>
    </xf>
    <xf numFmtId="0" fontId="201" fillId="0" borderId="19" xfId="0" applyFont="1" applyBorder="1" applyAlignment="1">
      <alignment horizontal="center"/>
    </xf>
    <xf numFmtId="1" fontId="182" fillId="72" borderId="19" xfId="1930" applyNumberFormat="1" applyFont="1" applyFill="1" applyBorder="1" applyAlignment="1">
      <alignment horizontal="center" vertical="center" wrapText="1"/>
    </xf>
    <xf numFmtId="0" fontId="182" fillId="0" borderId="19" xfId="0" applyFont="1" applyBorder="1" applyAlignment="1">
      <alignment horizontal="center" vertical="center"/>
    </xf>
    <xf numFmtId="0" fontId="182" fillId="0" borderId="19" xfId="0" applyFont="1" applyBorder="1" applyAlignment="1">
      <alignment horizontal="center" vertical="center" wrapText="1"/>
    </xf>
    <xf numFmtId="0" fontId="69" fillId="13" borderId="0" xfId="0" applyFont="1" applyFill="1" applyBorder="1" applyAlignment="1">
      <alignment horizontal="center" vertical="top" wrapText="1"/>
    </xf>
    <xf numFmtId="0" fontId="195" fillId="0" borderId="0" xfId="0" applyFont="1" applyAlignment="1">
      <alignment horizontal="center" vertical="center"/>
    </xf>
    <xf numFmtId="0" fontId="198" fillId="0" borderId="42" xfId="1930" applyFont="1" applyBorder="1" applyAlignment="1">
      <alignment horizontal="center" vertical="center" wrapText="1"/>
    </xf>
    <xf numFmtId="0" fontId="177" fillId="0" borderId="82" xfId="0" applyFont="1" applyBorder="1" applyAlignment="1">
      <alignment horizontal="left" vertical="center"/>
    </xf>
    <xf numFmtId="0" fontId="177" fillId="0" borderId="82" xfId="1930" applyFont="1" applyFill="1" applyBorder="1" applyAlignment="1">
      <alignment horizontal="left" vertical="center" wrapText="1"/>
    </xf>
    <xf numFmtId="0" fontId="198" fillId="0" borderId="20" xfId="1930" applyFont="1" applyBorder="1" applyAlignment="1">
      <alignment horizontal="center" vertical="center"/>
    </xf>
    <xf numFmtId="0" fontId="198" fillId="0" borderId="78" xfId="1930" applyFont="1" applyBorder="1" applyAlignment="1">
      <alignment horizontal="center" vertical="center"/>
    </xf>
    <xf numFmtId="0" fontId="158" fillId="62" borderId="27" xfId="0" applyNumberFormat="1" applyFont="1" applyFill="1" applyBorder="1" applyAlignment="1">
      <alignment horizontal="center" vertical="center" wrapText="1"/>
    </xf>
    <xf numFmtId="1" fontId="158" fillId="62" borderId="27" xfId="0" applyNumberFormat="1" applyFont="1" applyFill="1" applyBorder="1" applyAlignment="1">
      <alignment horizontal="center" vertical="center"/>
    </xf>
    <xf numFmtId="0" fontId="158" fillId="62" borderId="27" xfId="0" applyNumberFormat="1" applyFont="1" applyFill="1" applyBorder="1" applyAlignment="1">
      <alignment horizontal="center" vertical="center"/>
    </xf>
    <xf numFmtId="0" fontId="158" fillId="66" borderId="27" xfId="0" applyFont="1" applyFill="1" applyBorder="1" applyAlignment="1">
      <alignment horizontal="center" vertical="center"/>
    </xf>
    <xf numFmtId="0" fontId="222" fillId="87" borderId="27" xfId="0" applyNumberFormat="1" applyFont="1" applyFill="1" applyBorder="1" applyAlignment="1">
      <alignment horizontal="center" vertical="center"/>
    </xf>
    <xf numFmtId="0" fontId="222" fillId="85" borderId="27" xfId="0" applyNumberFormat="1" applyFont="1" applyFill="1" applyBorder="1" applyAlignment="1">
      <alignment horizontal="center" vertical="center"/>
    </xf>
    <xf numFmtId="0" fontId="222" fillId="83" borderId="27" xfId="0" applyNumberFormat="1" applyFont="1" applyFill="1" applyBorder="1" applyAlignment="1">
      <alignment horizontal="center" vertical="center"/>
    </xf>
    <xf numFmtId="1" fontId="158" fillId="0" borderId="19" xfId="0" applyNumberFormat="1" applyFont="1" applyFill="1" applyBorder="1" applyAlignment="1">
      <alignment horizontal="center" vertical="center"/>
    </xf>
    <xf numFmtId="0" fontId="158" fillId="62" borderId="43" xfId="0" applyFont="1" applyFill="1" applyBorder="1" applyAlignment="1">
      <alignment horizontal="center" vertical="center"/>
    </xf>
    <xf numFmtId="0" fontId="158" fillId="62" borderId="18" xfId="0" applyFont="1" applyFill="1" applyBorder="1" applyAlignment="1">
      <alignment horizontal="center" vertical="center"/>
    </xf>
    <xf numFmtId="0" fontId="158" fillId="43" borderId="27" xfId="0" applyNumberFormat="1" applyFont="1" applyFill="1" applyBorder="1" applyAlignment="1">
      <alignment horizontal="center" vertical="center" wrapText="1"/>
    </xf>
    <xf numFmtId="1" fontId="158" fillId="43" borderId="27" xfId="0" applyNumberFormat="1" applyFont="1" applyFill="1" applyBorder="1" applyAlignment="1">
      <alignment horizontal="center" vertical="center"/>
    </xf>
    <xf numFmtId="0" fontId="158" fillId="43" borderId="27" xfId="0" applyNumberFormat="1" applyFont="1" applyFill="1" applyBorder="1" applyAlignment="1">
      <alignment horizontal="center" vertical="center"/>
    </xf>
    <xf numFmtId="0" fontId="158" fillId="67" borderId="27" xfId="0" applyFont="1" applyFill="1" applyBorder="1" applyAlignment="1">
      <alignment horizontal="center" vertical="center"/>
    </xf>
    <xf numFmtId="0" fontId="222" fillId="88" borderId="27" xfId="0" applyNumberFormat="1" applyFont="1" applyFill="1" applyBorder="1" applyAlignment="1">
      <alignment horizontal="center" vertical="center"/>
    </xf>
    <xf numFmtId="0" fontId="222" fillId="86" borderId="27" xfId="0" applyNumberFormat="1" applyFont="1" applyFill="1" applyBorder="1" applyAlignment="1">
      <alignment horizontal="center" vertical="center"/>
    </xf>
    <xf numFmtId="0" fontId="222" fillId="84" borderId="27" xfId="0" applyNumberFormat="1" applyFont="1" applyFill="1" applyBorder="1" applyAlignment="1">
      <alignment horizontal="center" vertical="center"/>
    </xf>
    <xf numFmtId="1" fontId="158" fillId="56" borderId="19" xfId="0" applyNumberFormat="1" applyFont="1" applyFill="1" applyBorder="1" applyAlignment="1">
      <alignment horizontal="center" vertical="center"/>
    </xf>
    <xf numFmtId="0" fontId="158" fillId="63" borderId="20" xfId="0" applyFont="1" applyFill="1" applyBorder="1" applyAlignment="1">
      <alignment horizontal="center" vertical="center"/>
    </xf>
    <xf numFmtId="0" fontId="158" fillId="63" borderId="19" xfId="0" applyFont="1" applyFill="1" applyBorder="1" applyAlignment="1">
      <alignment horizontal="center" vertical="center"/>
    </xf>
    <xf numFmtId="0" fontId="158" fillId="62" borderId="20" xfId="0" applyFont="1" applyFill="1" applyBorder="1" applyAlignment="1">
      <alignment horizontal="center" vertical="center"/>
    </xf>
    <xf numFmtId="0" fontId="158" fillId="62" borderId="19" xfId="0" applyFont="1" applyFill="1" applyBorder="1" applyAlignment="1">
      <alignment horizontal="center" vertical="center"/>
    </xf>
    <xf numFmtId="0" fontId="158" fillId="72" borderId="18" xfId="1942" applyFont="1" applyFill="1" applyBorder="1" applyAlignment="1">
      <alignment horizontal="center" vertical="center"/>
    </xf>
    <xf numFmtId="167" fontId="158" fillId="72" borderId="18" xfId="1942" applyNumberFormat="1" applyFont="1" applyFill="1" applyBorder="1" applyAlignment="1">
      <alignment horizontal="center" vertical="center"/>
    </xf>
    <xf numFmtId="0" fontId="7" fillId="92" borderId="70" xfId="0" applyFont="1" applyFill="1" applyBorder="1" applyAlignment="1">
      <alignment horizontal="center" vertical="center"/>
    </xf>
    <xf numFmtId="0" fontId="7" fillId="92" borderId="97" xfId="0" applyFont="1" applyFill="1" applyBorder="1" applyAlignment="1">
      <alignment horizontal="center" vertical="center"/>
    </xf>
    <xf numFmtId="0" fontId="7" fillId="81" borderId="70" xfId="0" applyFont="1" applyFill="1" applyBorder="1" applyAlignment="1">
      <alignment horizontal="center" vertical="center"/>
    </xf>
    <xf numFmtId="0" fontId="7" fillId="81" borderId="97" xfId="0" applyFont="1" applyFill="1" applyBorder="1" applyAlignment="1">
      <alignment horizontal="center" vertical="center"/>
    </xf>
    <xf numFmtId="0" fontId="109" fillId="72" borderId="18" xfId="0" applyFont="1" applyFill="1" applyBorder="1" applyAlignment="1">
      <alignment horizontal="center" vertical="center"/>
    </xf>
    <xf numFmtId="0" fontId="158" fillId="73" borderId="18" xfId="0" applyFont="1" applyFill="1" applyBorder="1" applyAlignment="1">
      <alignment horizontal="center" vertical="center"/>
    </xf>
    <xf numFmtId="0" fontId="158" fillId="70" borderId="18" xfId="1942" applyFont="1" applyFill="1" applyBorder="1" applyAlignment="1">
      <alignment horizontal="center" vertical="center"/>
    </xf>
    <xf numFmtId="167" fontId="158" fillId="70" borderId="19" xfId="1942" applyNumberFormat="1" applyFont="1" applyFill="1" applyBorder="1" applyAlignment="1">
      <alignment horizontal="center" vertical="center"/>
    </xf>
    <xf numFmtId="0" fontId="158" fillId="70" borderId="19" xfId="1942" applyFont="1" applyFill="1" applyBorder="1" applyAlignment="1">
      <alignment horizontal="center" vertical="center"/>
    </xf>
    <xf numFmtId="0" fontId="7" fillId="92" borderId="20" xfId="0" applyFont="1" applyFill="1" applyBorder="1" applyAlignment="1">
      <alignment horizontal="center" vertical="center"/>
    </xf>
    <xf numFmtId="0" fontId="7" fillId="92" borderId="78" xfId="0" applyFont="1" applyFill="1" applyBorder="1" applyAlignment="1">
      <alignment horizontal="center" vertical="center"/>
    </xf>
    <xf numFmtId="0" fontId="7" fillId="81" borderId="20" xfId="0" applyFont="1" applyFill="1" applyBorder="1" applyAlignment="1">
      <alignment horizontal="center" vertical="center"/>
    </xf>
    <xf numFmtId="0" fontId="7" fillId="81" borderId="78" xfId="0" applyFont="1" applyFill="1" applyBorder="1" applyAlignment="1">
      <alignment horizontal="center" vertical="center"/>
    </xf>
    <xf numFmtId="0" fontId="109" fillId="70" borderId="19" xfId="0" applyFont="1" applyFill="1" applyBorder="1" applyAlignment="1">
      <alignment horizontal="center" vertical="center"/>
    </xf>
    <xf numFmtId="0" fontId="158" fillId="71" borderId="19" xfId="0" applyFont="1" applyFill="1" applyBorder="1" applyAlignment="1">
      <alignment horizontal="center" vertical="center"/>
    </xf>
    <xf numFmtId="167" fontId="158" fillId="72" borderId="19" xfId="1942" applyNumberFormat="1" applyFont="1" applyFill="1" applyBorder="1" applyAlignment="1">
      <alignment horizontal="center" vertical="center"/>
    </xf>
    <xf numFmtId="0" fontId="158" fillId="72" borderId="19" xfId="1942" applyFont="1" applyFill="1" applyBorder="1" applyAlignment="1">
      <alignment horizontal="center" vertical="center"/>
    </xf>
    <xf numFmtId="0" fontId="109" fillId="72" borderId="19" xfId="0" applyFont="1" applyFill="1" applyBorder="1" applyAlignment="1">
      <alignment horizontal="center" vertical="center"/>
    </xf>
    <xf numFmtId="0" fontId="158" fillId="73" borderId="19" xfId="0" applyFont="1" applyFill="1" applyBorder="1" applyAlignment="1">
      <alignment horizontal="center" vertical="center"/>
    </xf>
    <xf numFmtId="0" fontId="7" fillId="92" borderId="98" xfId="0" applyFont="1" applyFill="1" applyBorder="1" applyAlignment="1">
      <alignment horizontal="center" vertical="center"/>
    </xf>
    <xf numFmtId="0" fontId="7" fillId="92" borderId="99" xfId="0" applyFont="1" applyFill="1" applyBorder="1" applyAlignment="1">
      <alignment horizontal="center" vertical="center"/>
    </xf>
    <xf numFmtId="0" fontId="7" fillId="81" borderId="84" xfId="0" applyFont="1" applyFill="1" applyBorder="1" applyAlignment="1">
      <alignment horizontal="center" vertical="center"/>
    </xf>
    <xf numFmtId="0" fontId="7" fillId="81" borderId="95" xfId="0" applyFont="1" applyFill="1" applyBorder="1" applyAlignment="1">
      <alignment horizontal="center" vertical="center"/>
    </xf>
    <xf numFmtId="0" fontId="158" fillId="61" borderId="18" xfId="1942" applyFont="1" applyFill="1" applyBorder="1" applyAlignment="1">
      <alignment horizontal="center" vertical="center"/>
    </xf>
    <xf numFmtId="167" fontId="158" fillId="61" borderId="18" xfId="1942" applyNumberFormat="1" applyFont="1" applyFill="1" applyBorder="1" applyAlignment="1">
      <alignment horizontal="center" vertical="center"/>
    </xf>
    <xf numFmtId="0" fontId="158" fillId="17" borderId="18" xfId="1942" applyFont="1" applyFill="1" applyBorder="1" applyAlignment="1">
      <alignment horizontal="center" vertical="center"/>
    </xf>
    <xf numFmtId="167" fontId="158" fillId="82" borderId="18" xfId="1942" applyNumberFormat="1" applyFont="1" applyFill="1" applyBorder="1" applyAlignment="1">
      <alignment horizontal="center" vertical="center"/>
    </xf>
    <xf numFmtId="167" fontId="158" fillId="78" borderId="18" xfId="1942" applyNumberFormat="1" applyFont="1" applyFill="1" applyBorder="1" applyAlignment="1">
      <alignment horizontal="center" vertical="center"/>
    </xf>
    <xf numFmtId="167" fontId="158" fillId="81" borderId="18" xfId="1942" applyNumberFormat="1" applyFont="1" applyFill="1" applyBorder="1" applyAlignment="1">
      <alignment horizontal="center" vertical="center"/>
    </xf>
    <xf numFmtId="1" fontId="158" fillId="61" borderId="19" xfId="0" applyNumberFormat="1" applyFont="1" applyFill="1" applyBorder="1" applyAlignment="1">
      <alignment horizontal="center" vertical="center"/>
    </xf>
    <xf numFmtId="0" fontId="109" fillId="0" borderId="18" xfId="0" applyFont="1" applyBorder="1" applyAlignment="1">
      <alignment horizontal="center" vertical="center"/>
    </xf>
    <xf numFmtId="0" fontId="158" fillId="56" borderId="19" xfId="1942" applyFont="1" applyFill="1" applyBorder="1" applyAlignment="1">
      <alignment horizontal="center" vertical="center"/>
    </xf>
    <xf numFmtId="167" fontId="158" fillId="56" borderId="19" xfId="1942" applyNumberFormat="1" applyFont="1" applyFill="1" applyBorder="1" applyAlignment="1">
      <alignment horizontal="center" vertical="center"/>
    </xf>
    <xf numFmtId="0" fontId="158" fillId="17" borderId="19" xfId="1942" applyFont="1" applyFill="1" applyBorder="1" applyAlignment="1">
      <alignment horizontal="center" vertical="center"/>
    </xf>
    <xf numFmtId="167" fontId="158" fillId="82" borderId="19" xfId="1942" applyNumberFormat="1" applyFont="1" applyFill="1" applyBorder="1" applyAlignment="1">
      <alignment horizontal="center" vertical="center"/>
    </xf>
    <xf numFmtId="167" fontId="158" fillId="78" borderId="19" xfId="1942" applyNumberFormat="1" applyFont="1" applyFill="1" applyBorder="1" applyAlignment="1">
      <alignment horizontal="center" vertical="center"/>
    </xf>
    <xf numFmtId="167" fontId="158" fillId="81" borderId="19" xfId="1942" applyNumberFormat="1" applyFont="1" applyFill="1" applyBorder="1" applyAlignment="1">
      <alignment horizontal="center" vertical="center"/>
    </xf>
    <xf numFmtId="1" fontId="158" fillId="70" borderId="19" xfId="0" applyNumberFormat="1" applyFont="1" applyFill="1" applyBorder="1" applyAlignment="1">
      <alignment horizontal="center" vertical="center"/>
    </xf>
    <xf numFmtId="0" fontId="158" fillId="61" borderId="19" xfId="1942" applyFont="1" applyFill="1" applyBorder="1" applyAlignment="1">
      <alignment horizontal="center" vertical="center"/>
    </xf>
    <xf numFmtId="167" fontId="158" fillId="61" borderId="19" xfId="1942" applyNumberFormat="1" applyFont="1" applyFill="1" applyBorder="1" applyAlignment="1">
      <alignment horizontal="center" vertical="center"/>
    </xf>
    <xf numFmtId="0" fontId="109" fillId="0" borderId="19" xfId="0" applyFont="1" applyBorder="1" applyAlignment="1">
      <alignment horizontal="center" vertical="center"/>
    </xf>
    <xf numFmtId="0" fontId="223" fillId="0" borderId="0" xfId="0" applyFont="1"/>
    <xf numFmtId="0" fontId="224" fillId="0" borderId="0" xfId="0" applyFont="1"/>
    <xf numFmtId="1" fontId="158" fillId="72" borderId="19" xfId="0" applyNumberFormat="1" applyFont="1" applyFill="1" applyBorder="1" applyAlignment="1">
      <alignment horizontal="center" vertical="center"/>
    </xf>
    <xf numFmtId="0" fontId="225" fillId="0" borderId="18" xfId="0" applyFont="1" applyBorder="1" applyAlignment="1">
      <alignment horizontal="left" vertical="center" wrapText="1"/>
    </xf>
    <xf numFmtId="0" fontId="225" fillId="0" borderId="18" xfId="0" applyFont="1" applyFill="1" applyBorder="1" applyAlignment="1">
      <alignment horizontal="center" vertical="center" wrapText="1"/>
    </xf>
    <xf numFmtId="0" fontId="225" fillId="0" borderId="18" xfId="0" applyFont="1" applyFill="1" applyBorder="1" applyAlignment="1">
      <alignment horizontal="center" vertical="center"/>
    </xf>
    <xf numFmtId="0" fontId="226" fillId="80" borderId="18" xfId="0" applyFont="1" applyFill="1" applyBorder="1" applyAlignment="1">
      <alignment horizontal="center"/>
    </xf>
    <xf numFmtId="0" fontId="226" fillId="82" borderId="18" xfId="0" applyFont="1" applyFill="1" applyBorder="1" applyAlignment="1">
      <alignment horizontal="center"/>
    </xf>
    <xf numFmtId="0" fontId="226" fillId="78" borderId="18" xfId="0" applyFont="1" applyFill="1" applyBorder="1" applyAlignment="1">
      <alignment horizontal="center"/>
    </xf>
    <xf numFmtId="0" fontId="226" fillId="81" borderId="18" xfId="0" applyFont="1" applyFill="1" applyBorder="1" applyAlignment="1">
      <alignment horizontal="center"/>
    </xf>
    <xf numFmtId="3" fontId="227" fillId="0" borderId="18" xfId="0" applyNumberFormat="1" applyFont="1" applyFill="1" applyBorder="1" applyAlignment="1">
      <alignment horizontal="center" vertical="center" wrapText="1"/>
    </xf>
    <xf numFmtId="0" fontId="226" fillId="0" borderId="18" xfId="0" applyFont="1" applyBorder="1" applyAlignment="1">
      <alignment horizontal="center"/>
    </xf>
    <xf numFmtId="0" fontId="225" fillId="77" borderId="19" xfId="0" applyFont="1" applyFill="1" applyBorder="1" applyAlignment="1">
      <alignment horizontal="left" vertical="center" wrapText="1"/>
    </xf>
    <xf numFmtId="0" fontId="225" fillId="77" borderId="19" xfId="0" applyFont="1" applyFill="1" applyBorder="1" applyAlignment="1">
      <alignment horizontal="center" vertical="center" wrapText="1"/>
    </xf>
    <xf numFmtId="0" fontId="225" fillId="77" borderId="19" xfId="0" applyFont="1" applyFill="1" applyBorder="1" applyAlignment="1">
      <alignment horizontal="center" vertical="center"/>
    </xf>
    <xf numFmtId="0" fontId="226" fillId="80" borderId="19" xfId="0" applyFont="1" applyFill="1" applyBorder="1" applyAlignment="1">
      <alignment horizontal="center"/>
    </xf>
    <xf numFmtId="0" fontId="226" fillId="82" borderId="19" xfId="0" applyFont="1" applyFill="1" applyBorder="1" applyAlignment="1">
      <alignment horizontal="center"/>
    </xf>
    <xf numFmtId="0" fontId="226" fillId="78" borderId="19" xfId="0" applyFont="1" applyFill="1" applyBorder="1" applyAlignment="1">
      <alignment horizontal="center"/>
    </xf>
    <xf numFmtId="0" fontId="226" fillId="81" borderId="19" xfId="0" applyFont="1" applyFill="1" applyBorder="1" applyAlignment="1">
      <alignment horizontal="center"/>
    </xf>
    <xf numFmtId="3" fontId="227" fillId="77" borderId="19" xfId="0" applyNumberFormat="1" applyFont="1" applyFill="1" applyBorder="1" applyAlignment="1">
      <alignment horizontal="center" vertical="center" wrapText="1"/>
    </xf>
    <xf numFmtId="0" fontId="226" fillId="77" borderId="19" xfId="0" applyFont="1" applyFill="1" applyBorder="1" applyAlignment="1">
      <alignment horizontal="center"/>
    </xf>
    <xf numFmtId="0" fontId="225" fillId="0" borderId="19" xfId="0" applyFont="1" applyBorder="1" applyAlignment="1">
      <alignment horizontal="left" vertical="center" wrapText="1"/>
    </xf>
    <xf numFmtId="0" fontId="225" fillId="0" borderId="19" xfId="0" applyFont="1" applyFill="1" applyBorder="1" applyAlignment="1">
      <alignment horizontal="center" vertical="center" wrapText="1"/>
    </xf>
    <xf numFmtId="0" fontId="225" fillId="0" borderId="19" xfId="0" applyFont="1" applyFill="1" applyBorder="1" applyAlignment="1">
      <alignment horizontal="center" vertical="center"/>
    </xf>
    <xf numFmtId="3" fontId="227" fillId="0" borderId="19" xfId="0" applyNumberFormat="1" applyFont="1" applyFill="1" applyBorder="1" applyAlignment="1">
      <alignment horizontal="center" vertical="center" wrapText="1"/>
    </xf>
    <xf numFmtId="0" fontId="226" fillId="0" borderId="19" xfId="0" applyFont="1" applyBorder="1" applyAlignment="1">
      <alignment horizontal="center"/>
    </xf>
    <xf numFmtId="0" fontId="225" fillId="0" borderId="19" xfId="0" applyFont="1" applyFill="1" applyBorder="1" applyAlignment="1">
      <alignment horizontal="center" vertical="top"/>
    </xf>
    <xf numFmtId="0" fontId="225" fillId="77" borderId="19" xfId="0" applyFont="1" applyFill="1" applyBorder="1" applyAlignment="1">
      <alignment horizontal="center" vertical="top"/>
    </xf>
  </cellXfs>
  <cellStyles count="2285">
    <cellStyle name="_x0004_???" xfId="1"/>
    <cellStyle name="_ET_STYLE_NoName_00_" xfId="2"/>
    <cellStyle name="_Прайс Оптим APPLIMO" xfId="3"/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- Акцент1 10" xfId="10"/>
    <cellStyle name="20% - Акцент1 10 2" xfId="11"/>
    <cellStyle name="20% - Акцент1 11" xfId="12"/>
    <cellStyle name="20% - Акцент1 11 2" xfId="13"/>
    <cellStyle name="20% - Акцент1 12" xfId="14"/>
    <cellStyle name="20% - Акцент1 13" xfId="15"/>
    <cellStyle name="20% - Акцент1 14" xfId="16"/>
    <cellStyle name="20% - Акцент1 15" xfId="17"/>
    <cellStyle name="20% - Акцент1 16" xfId="18"/>
    <cellStyle name="20% - Акцент1 17" xfId="19"/>
    <cellStyle name="20% - Акцент1 18" xfId="20"/>
    <cellStyle name="20% - Акцент1 19" xfId="21"/>
    <cellStyle name="20% - Акцент1 2" xfId="22"/>
    <cellStyle name="20% - Акцент1 2 2" xfId="23"/>
    <cellStyle name="20% - Акцент1 20" xfId="24"/>
    <cellStyle name="20% - Акцент1 21" xfId="25"/>
    <cellStyle name="20% - Акцент1 22" xfId="26"/>
    <cellStyle name="20% - Акцент1 23" xfId="27"/>
    <cellStyle name="20% - Акцент1 24" xfId="28"/>
    <cellStyle name="20% - Акцент1 25" xfId="29"/>
    <cellStyle name="20% - Акцент1 26" xfId="30"/>
    <cellStyle name="20% - Акцент1 27" xfId="31"/>
    <cellStyle name="20% - Акцент1 28" xfId="32"/>
    <cellStyle name="20% - Акцент1 29" xfId="33"/>
    <cellStyle name="20% - Акцент1 3" xfId="34"/>
    <cellStyle name="20% - Акцент1 3 2" xfId="35"/>
    <cellStyle name="20% - Акцент1 30" xfId="36"/>
    <cellStyle name="20% - Акцент1 31" xfId="37"/>
    <cellStyle name="20% - Акцент1 32" xfId="38"/>
    <cellStyle name="20% - Акцент1 33" xfId="39"/>
    <cellStyle name="20% - Акцент1 34" xfId="40"/>
    <cellStyle name="20% - Акцент1 35" xfId="41"/>
    <cellStyle name="20% - Акцент1 36" xfId="42"/>
    <cellStyle name="20% - Акцент1 37" xfId="43"/>
    <cellStyle name="20% - Акцент1 38" xfId="44"/>
    <cellStyle name="20% - Акцент1 39" xfId="45"/>
    <cellStyle name="20% - Акцент1 4" xfId="46"/>
    <cellStyle name="20% - Акцент1 4 2" xfId="47"/>
    <cellStyle name="20% - Акцент1 40" xfId="48"/>
    <cellStyle name="20% - Акцент1 41" xfId="49"/>
    <cellStyle name="20% - Акцент1 5" xfId="50"/>
    <cellStyle name="20% - Акцент1 5 2" xfId="51"/>
    <cellStyle name="20% - Акцент1 6" xfId="52"/>
    <cellStyle name="20% - Акцент1 6 2" xfId="53"/>
    <cellStyle name="20% - Акцент1 7" xfId="54"/>
    <cellStyle name="20% - Акцент1 7 2" xfId="55"/>
    <cellStyle name="20% - Акцент1 8" xfId="56"/>
    <cellStyle name="20% - Акцент1 8 2" xfId="57"/>
    <cellStyle name="20% - Акцент1 9" xfId="58"/>
    <cellStyle name="20% - Акцент1 9 2" xfId="59"/>
    <cellStyle name="20% - Акцент2 10" xfId="60"/>
    <cellStyle name="20% - Акцент2 10 2" xfId="61"/>
    <cellStyle name="20% - Акцент2 11" xfId="62"/>
    <cellStyle name="20% - Акцент2 11 2" xfId="63"/>
    <cellStyle name="20% - Акцент2 12" xfId="64"/>
    <cellStyle name="20% - Акцент2 13" xfId="65"/>
    <cellStyle name="20% - Акцент2 14" xfId="66"/>
    <cellStyle name="20% - Акцент2 15" xfId="67"/>
    <cellStyle name="20% - Акцент2 16" xfId="68"/>
    <cellStyle name="20% - Акцент2 17" xfId="69"/>
    <cellStyle name="20% - Акцент2 18" xfId="70"/>
    <cellStyle name="20% - Акцент2 19" xfId="71"/>
    <cellStyle name="20% - Акцент2 2" xfId="72"/>
    <cellStyle name="20% - Акцент2 2 2" xfId="73"/>
    <cellStyle name="20% - Акцент2 20" xfId="74"/>
    <cellStyle name="20% - Акцент2 21" xfId="75"/>
    <cellStyle name="20% - Акцент2 22" xfId="76"/>
    <cellStyle name="20% - Акцент2 23" xfId="77"/>
    <cellStyle name="20% - Акцент2 24" xfId="78"/>
    <cellStyle name="20% - Акцент2 25" xfId="79"/>
    <cellStyle name="20% - Акцент2 26" xfId="80"/>
    <cellStyle name="20% - Акцент2 27" xfId="81"/>
    <cellStyle name="20% - Акцент2 28" xfId="82"/>
    <cellStyle name="20% - Акцент2 29" xfId="83"/>
    <cellStyle name="20% - Акцент2 3" xfId="84"/>
    <cellStyle name="20% - Акцент2 3 2" xfId="85"/>
    <cellStyle name="20% - Акцент2 30" xfId="86"/>
    <cellStyle name="20% - Акцент2 31" xfId="87"/>
    <cellStyle name="20% - Акцент2 32" xfId="88"/>
    <cellStyle name="20% - Акцент2 33" xfId="89"/>
    <cellStyle name="20% - Акцент2 34" xfId="90"/>
    <cellStyle name="20% - Акцент2 35" xfId="91"/>
    <cellStyle name="20% - Акцент2 36" xfId="92"/>
    <cellStyle name="20% - Акцент2 37" xfId="93"/>
    <cellStyle name="20% - Акцент2 38" xfId="94"/>
    <cellStyle name="20% - Акцент2 39" xfId="95"/>
    <cellStyle name="20% - Акцент2 4" xfId="96"/>
    <cellStyle name="20% - Акцент2 4 2" xfId="97"/>
    <cellStyle name="20% - Акцент2 40" xfId="98"/>
    <cellStyle name="20% - Акцент2 41" xfId="99"/>
    <cellStyle name="20% - Акцент2 5" xfId="100"/>
    <cellStyle name="20% - Акцент2 5 2" xfId="101"/>
    <cellStyle name="20% - Акцент2 6" xfId="102"/>
    <cellStyle name="20% - Акцент2 6 2" xfId="103"/>
    <cellStyle name="20% - Акцент2 7" xfId="104"/>
    <cellStyle name="20% - Акцент2 7 2" xfId="105"/>
    <cellStyle name="20% - Акцент2 8" xfId="106"/>
    <cellStyle name="20% - Акцент2 8 2" xfId="107"/>
    <cellStyle name="20% - Акцент2 9" xfId="108"/>
    <cellStyle name="20% - Акцент2 9 2" xfId="109"/>
    <cellStyle name="20% - Акцент3 10" xfId="110"/>
    <cellStyle name="20% - Акцент3 10 2" xfId="111"/>
    <cellStyle name="20% - Акцент3 11" xfId="112"/>
    <cellStyle name="20% - Акцент3 12" xfId="113"/>
    <cellStyle name="20% - Акцент3 13" xfId="114"/>
    <cellStyle name="20% - Акцент3 14" xfId="115"/>
    <cellStyle name="20% - Акцент3 15" xfId="116"/>
    <cellStyle name="20% - Акцент3 16" xfId="117"/>
    <cellStyle name="20% - Акцент3 17" xfId="118"/>
    <cellStyle name="20% - Акцент3 18" xfId="119"/>
    <cellStyle name="20% - Акцент3 19" xfId="120"/>
    <cellStyle name="20% - Акцент3 2" xfId="121"/>
    <cellStyle name="20% - Акцент3 2 2" xfId="122"/>
    <cellStyle name="20% - Акцент3 20" xfId="123"/>
    <cellStyle name="20% - Акцент3 21" xfId="124"/>
    <cellStyle name="20% - Акцент3 22" xfId="125"/>
    <cellStyle name="20% - Акцент3 23" xfId="126"/>
    <cellStyle name="20% - Акцент3 24" xfId="127"/>
    <cellStyle name="20% - Акцент3 25" xfId="128"/>
    <cellStyle name="20% - Акцент3 26" xfId="129"/>
    <cellStyle name="20% - Акцент3 27" xfId="130"/>
    <cellStyle name="20% - Акцент3 28" xfId="131"/>
    <cellStyle name="20% - Акцент3 29" xfId="132"/>
    <cellStyle name="20% - Акцент3 3" xfId="133"/>
    <cellStyle name="20% - Акцент3 3 2" xfId="134"/>
    <cellStyle name="20% - Акцент3 30" xfId="135"/>
    <cellStyle name="20% - Акцент3 31" xfId="136"/>
    <cellStyle name="20% - Акцент3 32" xfId="137"/>
    <cellStyle name="20% - Акцент3 33" xfId="138"/>
    <cellStyle name="20% - Акцент3 34" xfId="139"/>
    <cellStyle name="20% - Акцент3 35" xfId="140"/>
    <cellStyle name="20% - Акцент3 36" xfId="141"/>
    <cellStyle name="20% - Акцент3 37" xfId="142"/>
    <cellStyle name="20% - Акцент3 38" xfId="143"/>
    <cellStyle name="20% - Акцент3 39" xfId="144"/>
    <cellStyle name="20% - Акцент3 4" xfId="145"/>
    <cellStyle name="20% - Акцент3 4 2" xfId="146"/>
    <cellStyle name="20% - Акцент3 40" xfId="147"/>
    <cellStyle name="20% - Акцент3 41" xfId="148"/>
    <cellStyle name="20% - Акцент3 5" xfId="149"/>
    <cellStyle name="20% - Акцент3 5 2" xfId="150"/>
    <cellStyle name="20% - Акцент3 6" xfId="151"/>
    <cellStyle name="20% - Акцент3 6 2" xfId="152"/>
    <cellStyle name="20% - Акцент3 7" xfId="153"/>
    <cellStyle name="20% - Акцент3 7 2" xfId="154"/>
    <cellStyle name="20% - Акцент3 8" xfId="155"/>
    <cellStyle name="20% - Акцент3 8 2" xfId="156"/>
    <cellStyle name="20% - Акцент3 9" xfId="157"/>
    <cellStyle name="20% - Акцент3 9 2" xfId="158"/>
    <cellStyle name="20% - Акцент4 10" xfId="159"/>
    <cellStyle name="20% - Акцент4 10 2" xfId="160"/>
    <cellStyle name="20% - Акцент4 11" xfId="161"/>
    <cellStyle name="20% - Акцент4 12" xfId="162"/>
    <cellStyle name="20% - Акцент4 13" xfId="163"/>
    <cellStyle name="20% - Акцент4 14" xfId="164"/>
    <cellStyle name="20% - Акцент4 15" xfId="165"/>
    <cellStyle name="20% - Акцент4 16" xfId="166"/>
    <cellStyle name="20% - Акцент4 17" xfId="167"/>
    <cellStyle name="20% - Акцент4 18" xfId="168"/>
    <cellStyle name="20% - Акцент4 19" xfId="169"/>
    <cellStyle name="20% - Акцент4 2" xfId="170"/>
    <cellStyle name="20% - Акцент4 2 2" xfId="171"/>
    <cellStyle name="20% - Акцент4 20" xfId="172"/>
    <cellStyle name="20% - Акцент4 21" xfId="173"/>
    <cellStyle name="20% - Акцент4 22" xfId="174"/>
    <cellStyle name="20% - Акцент4 23" xfId="175"/>
    <cellStyle name="20% - Акцент4 24" xfId="176"/>
    <cellStyle name="20% - Акцент4 25" xfId="177"/>
    <cellStyle name="20% - Акцент4 26" xfId="178"/>
    <cellStyle name="20% - Акцент4 27" xfId="179"/>
    <cellStyle name="20% - Акцент4 28" xfId="180"/>
    <cellStyle name="20% - Акцент4 29" xfId="181"/>
    <cellStyle name="20% - Акцент4 3" xfId="182"/>
    <cellStyle name="20% - Акцент4 3 2" xfId="183"/>
    <cellStyle name="20% - Акцент4 30" xfId="184"/>
    <cellStyle name="20% - Акцент4 31" xfId="185"/>
    <cellStyle name="20% - Акцент4 32" xfId="186"/>
    <cellStyle name="20% - Акцент4 33" xfId="187"/>
    <cellStyle name="20% - Акцент4 34" xfId="188"/>
    <cellStyle name="20% - Акцент4 35" xfId="189"/>
    <cellStyle name="20% - Акцент4 36" xfId="190"/>
    <cellStyle name="20% - Акцент4 37" xfId="191"/>
    <cellStyle name="20% - Акцент4 38" xfId="192"/>
    <cellStyle name="20% - Акцент4 39" xfId="193"/>
    <cellStyle name="20% - Акцент4 4" xfId="194"/>
    <cellStyle name="20% - Акцент4 4 2" xfId="195"/>
    <cellStyle name="20% - Акцент4 40" xfId="196"/>
    <cellStyle name="20% - Акцент4 41" xfId="197"/>
    <cellStyle name="20% - Акцент4 5" xfId="198"/>
    <cellStyle name="20% - Акцент4 5 2" xfId="199"/>
    <cellStyle name="20% - Акцент4 6" xfId="200"/>
    <cellStyle name="20% - Акцент4 6 2" xfId="201"/>
    <cellStyle name="20% - Акцент4 7" xfId="202"/>
    <cellStyle name="20% - Акцент4 7 2" xfId="203"/>
    <cellStyle name="20% - Акцент4 8" xfId="204"/>
    <cellStyle name="20% - Акцент4 8 2" xfId="205"/>
    <cellStyle name="20% - Акцент4 9" xfId="206"/>
    <cellStyle name="20% - Акцент4 9 2" xfId="207"/>
    <cellStyle name="20% - Акцент5 10" xfId="208"/>
    <cellStyle name="20% - Акцент5 10 2" xfId="209"/>
    <cellStyle name="20% - Акцент5 11" xfId="210"/>
    <cellStyle name="20% - Акцент5 12" xfId="211"/>
    <cellStyle name="20% - Акцент5 13" xfId="212"/>
    <cellStyle name="20% - Акцент5 14" xfId="213"/>
    <cellStyle name="20% - Акцент5 15" xfId="214"/>
    <cellStyle name="20% - Акцент5 16" xfId="215"/>
    <cellStyle name="20% - Акцент5 17" xfId="216"/>
    <cellStyle name="20% - Акцент5 18" xfId="217"/>
    <cellStyle name="20% - Акцент5 19" xfId="218"/>
    <cellStyle name="20% - Акцент5 2" xfId="219"/>
    <cellStyle name="20% - Акцент5 2 2" xfId="220"/>
    <cellStyle name="20% - Акцент5 20" xfId="221"/>
    <cellStyle name="20% - Акцент5 21" xfId="222"/>
    <cellStyle name="20% - Акцент5 22" xfId="223"/>
    <cellStyle name="20% - Акцент5 23" xfId="224"/>
    <cellStyle name="20% - Акцент5 24" xfId="225"/>
    <cellStyle name="20% - Акцент5 25" xfId="226"/>
    <cellStyle name="20% - Акцент5 26" xfId="227"/>
    <cellStyle name="20% - Акцент5 27" xfId="228"/>
    <cellStyle name="20% - Акцент5 28" xfId="229"/>
    <cellStyle name="20% - Акцент5 29" xfId="230"/>
    <cellStyle name="20% - Акцент5 3" xfId="231"/>
    <cellStyle name="20% - Акцент5 3 2" xfId="232"/>
    <cellStyle name="20% - Акцент5 30" xfId="233"/>
    <cellStyle name="20% - Акцент5 31" xfId="234"/>
    <cellStyle name="20% - Акцент5 32" xfId="235"/>
    <cellStyle name="20% - Акцент5 33" xfId="236"/>
    <cellStyle name="20% - Акцент5 34" xfId="237"/>
    <cellStyle name="20% - Акцент5 35" xfId="238"/>
    <cellStyle name="20% - Акцент5 36" xfId="239"/>
    <cellStyle name="20% - Акцент5 37" xfId="240"/>
    <cellStyle name="20% - Акцент5 38" xfId="241"/>
    <cellStyle name="20% - Акцент5 39" xfId="242"/>
    <cellStyle name="20% - Акцент5 4" xfId="243"/>
    <cellStyle name="20% - Акцент5 4 2" xfId="244"/>
    <cellStyle name="20% - Акцент5 40" xfId="245"/>
    <cellStyle name="20% - Акцент5 41" xfId="246"/>
    <cellStyle name="20% - Акцент5 5" xfId="247"/>
    <cellStyle name="20% - Акцент5 5 2" xfId="248"/>
    <cellStyle name="20% - Акцент5 6" xfId="249"/>
    <cellStyle name="20% - Акцент5 6 2" xfId="250"/>
    <cellStyle name="20% - Акцент5 7" xfId="251"/>
    <cellStyle name="20% - Акцент5 7 2" xfId="252"/>
    <cellStyle name="20% - Акцент5 8" xfId="253"/>
    <cellStyle name="20% - Акцент5 8 2" xfId="254"/>
    <cellStyle name="20% - Акцент5 9" xfId="255"/>
    <cellStyle name="20% - Акцент5 9 2" xfId="256"/>
    <cellStyle name="20% - Акцент6 10" xfId="257"/>
    <cellStyle name="20% - Акцент6 10 2" xfId="258"/>
    <cellStyle name="20% - Акцент6 11" xfId="259"/>
    <cellStyle name="20% - Акцент6 12" xfId="260"/>
    <cellStyle name="20% - Акцент6 13" xfId="261"/>
    <cellStyle name="20% - Акцент6 14" xfId="262"/>
    <cellStyle name="20% - Акцент6 15" xfId="263"/>
    <cellStyle name="20% - Акцент6 16" xfId="264"/>
    <cellStyle name="20% - Акцент6 17" xfId="265"/>
    <cellStyle name="20% - Акцент6 18" xfId="266"/>
    <cellStyle name="20% - Акцент6 19" xfId="267"/>
    <cellStyle name="20% - Акцент6 2" xfId="268"/>
    <cellStyle name="20% - Акцент6 2 2" xfId="269"/>
    <cellStyle name="20% - Акцент6 20" xfId="270"/>
    <cellStyle name="20% - Акцент6 21" xfId="271"/>
    <cellStyle name="20% - Акцент6 22" xfId="272"/>
    <cellStyle name="20% - Акцент6 23" xfId="273"/>
    <cellStyle name="20% - Акцент6 24" xfId="274"/>
    <cellStyle name="20% - Акцент6 25" xfId="275"/>
    <cellStyle name="20% - Акцент6 26" xfId="276"/>
    <cellStyle name="20% - Акцент6 27" xfId="277"/>
    <cellStyle name="20% - Акцент6 28" xfId="278"/>
    <cellStyle name="20% - Акцент6 29" xfId="279"/>
    <cellStyle name="20% - Акцент6 3" xfId="280"/>
    <cellStyle name="20% - Акцент6 3 2" xfId="281"/>
    <cellStyle name="20% - Акцент6 30" xfId="282"/>
    <cellStyle name="20% - Акцент6 31" xfId="283"/>
    <cellStyle name="20% - Акцент6 32" xfId="284"/>
    <cellStyle name="20% - Акцент6 33" xfId="285"/>
    <cellStyle name="20% - Акцент6 34" xfId="286"/>
    <cellStyle name="20% - Акцент6 35" xfId="287"/>
    <cellStyle name="20% - Акцент6 36" xfId="288"/>
    <cellStyle name="20% - Акцент6 37" xfId="289"/>
    <cellStyle name="20% - Акцент6 38" xfId="290"/>
    <cellStyle name="20% - Акцент6 39" xfId="291"/>
    <cellStyle name="20% - Акцент6 4" xfId="292"/>
    <cellStyle name="20% - Акцент6 4 2" xfId="293"/>
    <cellStyle name="20% - Акцент6 40" xfId="294"/>
    <cellStyle name="20% - Акцент6 41" xfId="295"/>
    <cellStyle name="20% - Акцент6 5" xfId="296"/>
    <cellStyle name="20% - Акцент6 5 2" xfId="297"/>
    <cellStyle name="20% - Акцент6 6" xfId="298"/>
    <cellStyle name="20% - Акцент6 6 2" xfId="299"/>
    <cellStyle name="20% - Акцент6 7" xfId="300"/>
    <cellStyle name="20% - Акцент6 7 2" xfId="301"/>
    <cellStyle name="20% - Акцент6 8" xfId="302"/>
    <cellStyle name="20% - Акцент6 8 2" xfId="303"/>
    <cellStyle name="20% - Акцент6 9" xfId="304"/>
    <cellStyle name="20% - Акцент6 9 2" xfId="305"/>
    <cellStyle name="40% - Accent1" xfId="306"/>
    <cellStyle name="40% - Accent2" xfId="307"/>
    <cellStyle name="40% - Accent3" xfId="308"/>
    <cellStyle name="40% - Accent4" xfId="309"/>
    <cellStyle name="40% - Accent5" xfId="310"/>
    <cellStyle name="40% - Accent6" xfId="311"/>
    <cellStyle name="40% - Акцент1 10" xfId="312"/>
    <cellStyle name="40% - Акцент1 10 2" xfId="313"/>
    <cellStyle name="40% - Акцент1 11" xfId="314"/>
    <cellStyle name="40% - Акцент1 12" xfId="315"/>
    <cellStyle name="40% - Акцент1 13" xfId="316"/>
    <cellStyle name="40% - Акцент1 14" xfId="317"/>
    <cellStyle name="40% - Акцент1 15" xfId="318"/>
    <cellStyle name="40% - Акцент1 16" xfId="319"/>
    <cellStyle name="40% - Акцент1 17" xfId="320"/>
    <cellStyle name="40% - Акцент1 18" xfId="321"/>
    <cellStyle name="40% - Акцент1 19" xfId="322"/>
    <cellStyle name="40% - Акцент1 2" xfId="323"/>
    <cellStyle name="40% - Акцент1 2 2" xfId="324"/>
    <cellStyle name="40% - Акцент1 20" xfId="325"/>
    <cellStyle name="40% - Акцент1 21" xfId="326"/>
    <cellStyle name="40% - Акцент1 22" xfId="327"/>
    <cellStyle name="40% - Акцент1 23" xfId="328"/>
    <cellStyle name="40% - Акцент1 24" xfId="329"/>
    <cellStyle name="40% - Акцент1 25" xfId="330"/>
    <cellStyle name="40% - Акцент1 26" xfId="331"/>
    <cellStyle name="40% - Акцент1 27" xfId="332"/>
    <cellStyle name="40% - Акцент1 28" xfId="333"/>
    <cellStyle name="40% - Акцент1 29" xfId="334"/>
    <cellStyle name="40% - Акцент1 3" xfId="335"/>
    <cellStyle name="40% - Акцент1 3 2" xfId="336"/>
    <cellStyle name="40% - Акцент1 30" xfId="337"/>
    <cellStyle name="40% - Акцент1 31" xfId="338"/>
    <cellStyle name="40% - Акцент1 32" xfId="339"/>
    <cellStyle name="40% - Акцент1 33" xfId="340"/>
    <cellStyle name="40% - Акцент1 34" xfId="341"/>
    <cellStyle name="40% - Акцент1 35" xfId="342"/>
    <cellStyle name="40% - Акцент1 36" xfId="343"/>
    <cellStyle name="40% - Акцент1 37" xfId="344"/>
    <cellStyle name="40% - Акцент1 38" xfId="345"/>
    <cellStyle name="40% - Акцент1 39" xfId="346"/>
    <cellStyle name="40% - Акцент1 4" xfId="347"/>
    <cellStyle name="40% - Акцент1 4 2" xfId="348"/>
    <cellStyle name="40% - Акцент1 40" xfId="349"/>
    <cellStyle name="40% - Акцент1 41" xfId="350"/>
    <cellStyle name="40% - Акцент1 5" xfId="351"/>
    <cellStyle name="40% - Акцент1 5 2" xfId="352"/>
    <cellStyle name="40% - Акцент1 6" xfId="353"/>
    <cellStyle name="40% - Акцент1 6 2" xfId="354"/>
    <cellStyle name="40% - Акцент1 7" xfId="355"/>
    <cellStyle name="40% - Акцент1 7 2" xfId="356"/>
    <cellStyle name="40% - Акцент1 8" xfId="357"/>
    <cellStyle name="40% - Акцент1 8 2" xfId="358"/>
    <cellStyle name="40% - Акцент1 9" xfId="359"/>
    <cellStyle name="40% - Акцент1 9 2" xfId="360"/>
    <cellStyle name="40% - Акцент2 10" xfId="361"/>
    <cellStyle name="40% - Акцент2 10 2" xfId="362"/>
    <cellStyle name="40% - Акцент2 11" xfId="363"/>
    <cellStyle name="40% - Акцент2 12" xfId="364"/>
    <cellStyle name="40% - Акцент2 13" xfId="365"/>
    <cellStyle name="40% - Акцент2 14" xfId="366"/>
    <cellStyle name="40% - Акцент2 15" xfId="367"/>
    <cellStyle name="40% - Акцент2 16" xfId="368"/>
    <cellStyle name="40% - Акцент2 17" xfId="369"/>
    <cellStyle name="40% - Акцент2 18" xfId="370"/>
    <cellStyle name="40% - Акцент2 19" xfId="371"/>
    <cellStyle name="40% - Акцент2 2" xfId="372"/>
    <cellStyle name="40% - Акцент2 2 2" xfId="373"/>
    <cellStyle name="40% - Акцент2 20" xfId="374"/>
    <cellStyle name="40% - Акцент2 21" xfId="375"/>
    <cellStyle name="40% - Акцент2 22" xfId="376"/>
    <cellStyle name="40% - Акцент2 23" xfId="377"/>
    <cellStyle name="40% - Акцент2 24" xfId="378"/>
    <cellStyle name="40% - Акцент2 25" xfId="379"/>
    <cellStyle name="40% - Акцент2 26" xfId="380"/>
    <cellStyle name="40% - Акцент2 27" xfId="381"/>
    <cellStyle name="40% - Акцент2 28" xfId="382"/>
    <cellStyle name="40% - Акцент2 29" xfId="383"/>
    <cellStyle name="40% - Акцент2 3" xfId="384"/>
    <cellStyle name="40% - Акцент2 3 2" xfId="385"/>
    <cellStyle name="40% - Акцент2 30" xfId="386"/>
    <cellStyle name="40% - Акцент2 31" xfId="387"/>
    <cellStyle name="40% - Акцент2 32" xfId="388"/>
    <cellStyle name="40% - Акцент2 33" xfId="389"/>
    <cellStyle name="40% - Акцент2 34" xfId="390"/>
    <cellStyle name="40% - Акцент2 35" xfId="391"/>
    <cellStyle name="40% - Акцент2 36" xfId="392"/>
    <cellStyle name="40% - Акцент2 37" xfId="393"/>
    <cellStyle name="40% - Акцент2 38" xfId="394"/>
    <cellStyle name="40% - Акцент2 39" xfId="395"/>
    <cellStyle name="40% - Акцент2 4" xfId="396"/>
    <cellStyle name="40% - Акцент2 4 2" xfId="397"/>
    <cellStyle name="40% - Акцент2 40" xfId="398"/>
    <cellStyle name="40% - Акцент2 41" xfId="399"/>
    <cellStyle name="40% - Акцент2 5" xfId="400"/>
    <cellStyle name="40% - Акцент2 5 2" xfId="401"/>
    <cellStyle name="40% - Акцент2 6" xfId="402"/>
    <cellStyle name="40% - Акцент2 6 2" xfId="403"/>
    <cellStyle name="40% - Акцент2 7" xfId="404"/>
    <cellStyle name="40% - Акцент2 7 2" xfId="405"/>
    <cellStyle name="40% - Акцент2 8" xfId="406"/>
    <cellStyle name="40% - Акцент2 8 2" xfId="407"/>
    <cellStyle name="40% - Акцент2 9" xfId="408"/>
    <cellStyle name="40% - Акцент2 9 2" xfId="409"/>
    <cellStyle name="40% - Акцент3 10" xfId="410"/>
    <cellStyle name="40% - Акцент3 10 2" xfId="411"/>
    <cellStyle name="40% - Акцент3 11" xfId="412"/>
    <cellStyle name="40% - Акцент3 12" xfId="413"/>
    <cellStyle name="40% - Акцент3 13" xfId="414"/>
    <cellStyle name="40% - Акцент3 14" xfId="415"/>
    <cellStyle name="40% - Акцент3 15" xfId="416"/>
    <cellStyle name="40% - Акцент3 16" xfId="417"/>
    <cellStyle name="40% - Акцент3 17" xfId="418"/>
    <cellStyle name="40% - Акцент3 18" xfId="419"/>
    <cellStyle name="40% - Акцент3 19" xfId="420"/>
    <cellStyle name="40% - Акцент3 2" xfId="421"/>
    <cellStyle name="40% - Акцент3 2 2" xfId="422"/>
    <cellStyle name="40% - Акцент3 20" xfId="423"/>
    <cellStyle name="40% - Акцент3 21" xfId="424"/>
    <cellStyle name="40% - Акцент3 22" xfId="425"/>
    <cellStyle name="40% - Акцент3 23" xfId="426"/>
    <cellStyle name="40% - Акцент3 24" xfId="427"/>
    <cellStyle name="40% - Акцент3 25" xfId="428"/>
    <cellStyle name="40% - Акцент3 26" xfId="429"/>
    <cellStyle name="40% - Акцент3 27" xfId="430"/>
    <cellStyle name="40% - Акцент3 28" xfId="431"/>
    <cellStyle name="40% - Акцент3 29" xfId="432"/>
    <cellStyle name="40% - Акцент3 3" xfId="433"/>
    <cellStyle name="40% - Акцент3 3 2" xfId="434"/>
    <cellStyle name="40% - Акцент3 30" xfId="435"/>
    <cellStyle name="40% - Акцент3 31" xfId="436"/>
    <cellStyle name="40% - Акцент3 32" xfId="437"/>
    <cellStyle name="40% - Акцент3 33" xfId="438"/>
    <cellStyle name="40% - Акцент3 34" xfId="439"/>
    <cellStyle name="40% - Акцент3 35" xfId="440"/>
    <cellStyle name="40% - Акцент3 36" xfId="441"/>
    <cellStyle name="40% - Акцент3 37" xfId="442"/>
    <cellStyle name="40% - Акцент3 38" xfId="443"/>
    <cellStyle name="40% - Акцент3 39" xfId="444"/>
    <cellStyle name="40% - Акцент3 4" xfId="445"/>
    <cellStyle name="40% - Акцент3 4 2" xfId="446"/>
    <cellStyle name="40% - Акцент3 40" xfId="447"/>
    <cellStyle name="40% - Акцент3 41" xfId="448"/>
    <cellStyle name="40% - Акцент3 5" xfId="449"/>
    <cellStyle name="40% - Акцент3 5 2" xfId="450"/>
    <cellStyle name="40% - Акцент3 6" xfId="451"/>
    <cellStyle name="40% - Акцент3 6 2" xfId="452"/>
    <cellStyle name="40% - Акцент3 7" xfId="453"/>
    <cellStyle name="40% - Акцент3 7 2" xfId="454"/>
    <cellStyle name="40% - Акцент3 8" xfId="455"/>
    <cellStyle name="40% - Акцент3 8 2" xfId="456"/>
    <cellStyle name="40% - Акцент3 9" xfId="457"/>
    <cellStyle name="40% - Акцент3 9 2" xfId="458"/>
    <cellStyle name="40% - Акцент4 10" xfId="459"/>
    <cellStyle name="40% - Акцент4 10 2" xfId="460"/>
    <cellStyle name="40% - Акцент4 11" xfId="461"/>
    <cellStyle name="40% - Акцент4 12" xfId="462"/>
    <cellStyle name="40% - Акцент4 13" xfId="463"/>
    <cellStyle name="40% - Акцент4 14" xfId="464"/>
    <cellStyle name="40% - Акцент4 15" xfId="465"/>
    <cellStyle name="40% - Акцент4 16" xfId="466"/>
    <cellStyle name="40% - Акцент4 17" xfId="467"/>
    <cellStyle name="40% - Акцент4 18" xfId="468"/>
    <cellStyle name="40% - Акцент4 19" xfId="469"/>
    <cellStyle name="40% - Акцент4 2" xfId="470"/>
    <cellStyle name="40% - Акцент4 2 2" xfId="471"/>
    <cellStyle name="40% - Акцент4 20" xfId="472"/>
    <cellStyle name="40% - Акцент4 21" xfId="473"/>
    <cellStyle name="40% - Акцент4 22" xfId="474"/>
    <cellStyle name="40% - Акцент4 23" xfId="475"/>
    <cellStyle name="40% - Акцент4 24" xfId="476"/>
    <cellStyle name="40% - Акцент4 25" xfId="477"/>
    <cellStyle name="40% - Акцент4 26" xfId="478"/>
    <cellStyle name="40% - Акцент4 27" xfId="479"/>
    <cellStyle name="40% - Акцент4 28" xfId="480"/>
    <cellStyle name="40% - Акцент4 29" xfId="481"/>
    <cellStyle name="40% - Акцент4 3" xfId="482"/>
    <cellStyle name="40% - Акцент4 3 2" xfId="483"/>
    <cellStyle name="40% - Акцент4 30" xfId="484"/>
    <cellStyle name="40% - Акцент4 31" xfId="485"/>
    <cellStyle name="40% - Акцент4 32" xfId="486"/>
    <cellStyle name="40% - Акцент4 33" xfId="487"/>
    <cellStyle name="40% - Акцент4 34" xfId="488"/>
    <cellStyle name="40% - Акцент4 35" xfId="489"/>
    <cellStyle name="40% - Акцент4 36" xfId="490"/>
    <cellStyle name="40% - Акцент4 37" xfId="491"/>
    <cellStyle name="40% - Акцент4 38" xfId="492"/>
    <cellStyle name="40% - Акцент4 39" xfId="493"/>
    <cellStyle name="40% - Акцент4 4" xfId="494"/>
    <cellStyle name="40% - Акцент4 4 2" xfId="495"/>
    <cellStyle name="40% - Акцент4 40" xfId="496"/>
    <cellStyle name="40% - Акцент4 41" xfId="497"/>
    <cellStyle name="40% - Акцент4 5" xfId="498"/>
    <cellStyle name="40% - Акцент4 5 2" xfId="499"/>
    <cellStyle name="40% - Акцент4 6" xfId="500"/>
    <cellStyle name="40% - Акцент4 6 2" xfId="501"/>
    <cellStyle name="40% - Акцент4 7" xfId="502"/>
    <cellStyle name="40% - Акцент4 7 2" xfId="503"/>
    <cellStyle name="40% - Акцент4 8" xfId="504"/>
    <cellStyle name="40% - Акцент4 8 2" xfId="505"/>
    <cellStyle name="40% - Акцент4 9" xfId="506"/>
    <cellStyle name="40% - Акцент4 9 2" xfId="507"/>
    <cellStyle name="40% - Акцент5 10" xfId="508"/>
    <cellStyle name="40% - Акцент5 10 2" xfId="509"/>
    <cellStyle name="40% - Акцент5 11" xfId="510"/>
    <cellStyle name="40% - Акцент5 12" xfId="511"/>
    <cellStyle name="40% - Акцент5 13" xfId="512"/>
    <cellStyle name="40% - Акцент5 14" xfId="513"/>
    <cellStyle name="40% - Акцент5 15" xfId="514"/>
    <cellStyle name="40% - Акцент5 16" xfId="515"/>
    <cellStyle name="40% - Акцент5 17" xfId="516"/>
    <cellStyle name="40% - Акцент5 18" xfId="517"/>
    <cellStyle name="40% - Акцент5 19" xfId="518"/>
    <cellStyle name="40% - Акцент5 2" xfId="519"/>
    <cellStyle name="40% - Акцент5 2 2" xfId="520"/>
    <cellStyle name="40% - Акцент5 20" xfId="521"/>
    <cellStyle name="40% - Акцент5 21" xfId="522"/>
    <cellStyle name="40% - Акцент5 22" xfId="523"/>
    <cellStyle name="40% - Акцент5 23" xfId="524"/>
    <cellStyle name="40% - Акцент5 24" xfId="525"/>
    <cellStyle name="40% - Акцент5 25" xfId="526"/>
    <cellStyle name="40% - Акцент5 26" xfId="527"/>
    <cellStyle name="40% - Акцент5 27" xfId="528"/>
    <cellStyle name="40% - Акцент5 28" xfId="529"/>
    <cellStyle name="40% - Акцент5 29" xfId="530"/>
    <cellStyle name="40% - Акцент5 3" xfId="531"/>
    <cellStyle name="40% - Акцент5 3 2" xfId="532"/>
    <cellStyle name="40% - Акцент5 30" xfId="533"/>
    <cellStyle name="40% - Акцент5 31" xfId="534"/>
    <cellStyle name="40% - Акцент5 32" xfId="535"/>
    <cellStyle name="40% - Акцент5 33" xfId="536"/>
    <cellStyle name="40% - Акцент5 34" xfId="537"/>
    <cellStyle name="40% - Акцент5 35" xfId="538"/>
    <cellStyle name="40% - Акцент5 36" xfId="539"/>
    <cellStyle name="40% - Акцент5 37" xfId="540"/>
    <cellStyle name="40% - Акцент5 38" xfId="541"/>
    <cellStyle name="40% - Акцент5 39" xfId="542"/>
    <cellStyle name="40% - Акцент5 4" xfId="543"/>
    <cellStyle name="40% - Акцент5 4 2" xfId="544"/>
    <cellStyle name="40% - Акцент5 40" xfId="545"/>
    <cellStyle name="40% - Акцент5 41" xfId="546"/>
    <cellStyle name="40% - Акцент5 5" xfId="547"/>
    <cellStyle name="40% - Акцент5 5 2" xfId="548"/>
    <cellStyle name="40% - Акцент5 6" xfId="549"/>
    <cellStyle name="40% - Акцент5 6 2" xfId="550"/>
    <cellStyle name="40% - Акцент5 7" xfId="551"/>
    <cellStyle name="40% - Акцент5 7 2" xfId="552"/>
    <cellStyle name="40% - Акцент5 8" xfId="553"/>
    <cellStyle name="40% - Акцент5 8 2" xfId="554"/>
    <cellStyle name="40% - Акцент5 9" xfId="555"/>
    <cellStyle name="40% - Акцент5 9 2" xfId="556"/>
    <cellStyle name="40% - Акцент6 10" xfId="557"/>
    <cellStyle name="40% - Акцент6 10 2" xfId="558"/>
    <cellStyle name="40% - Акцент6 11" xfId="559"/>
    <cellStyle name="40% - Акцент6 12" xfId="560"/>
    <cellStyle name="40% - Акцент6 13" xfId="561"/>
    <cellStyle name="40% - Акцент6 14" xfId="562"/>
    <cellStyle name="40% - Акцент6 15" xfId="563"/>
    <cellStyle name="40% - Акцент6 16" xfId="564"/>
    <cellStyle name="40% - Акцент6 17" xfId="565"/>
    <cellStyle name="40% - Акцент6 18" xfId="566"/>
    <cellStyle name="40% - Акцент6 19" xfId="567"/>
    <cellStyle name="40% - Акцент6 2" xfId="568"/>
    <cellStyle name="40% - Акцент6 2 2" xfId="569"/>
    <cellStyle name="40% - Акцент6 20" xfId="570"/>
    <cellStyle name="40% - Акцент6 21" xfId="571"/>
    <cellStyle name="40% - Акцент6 22" xfId="572"/>
    <cellStyle name="40% - Акцент6 23" xfId="573"/>
    <cellStyle name="40% - Акцент6 24" xfId="574"/>
    <cellStyle name="40% - Акцент6 25" xfId="575"/>
    <cellStyle name="40% - Акцент6 26" xfId="576"/>
    <cellStyle name="40% - Акцент6 27" xfId="577"/>
    <cellStyle name="40% - Акцент6 28" xfId="578"/>
    <cellStyle name="40% - Акцент6 29" xfId="579"/>
    <cellStyle name="40% - Акцент6 3" xfId="580"/>
    <cellStyle name="40% - Акцент6 3 2" xfId="581"/>
    <cellStyle name="40% - Акцент6 30" xfId="582"/>
    <cellStyle name="40% - Акцент6 31" xfId="583"/>
    <cellStyle name="40% - Акцент6 32" xfId="584"/>
    <cellStyle name="40% - Акцент6 33" xfId="585"/>
    <cellStyle name="40% - Акцент6 34" xfId="586"/>
    <cellStyle name="40% - Акцент6 35" xfId="587"/>
    <cellStyle name="40% - Акцент6 36" xfId="588"/>
    <cellStyle name="40% - Акцент6 37" xfId="589"/>
    <cellStyle name="40% - Акцент6 38" xfId="590"/>
    <cellStyle name="40% - Акцент6 39" xfId="591"/>
    <cellStyle name="40% - Акцент6 4" xfId="592"/>
    <cellStyle name="40% - Акцент6 4 2" xfId="593"/>
    <cellStyle name="40% - Акцент6 40" xfId="594"/>
    <cellStyle name="40% - Акцент6 41" xfId="595"/>
    <cellStyle name="40% - Акцент6 5" xfId="596"/>
    <cellStyle name="40% - Акцент6 5 2" xfId="597"/>
    <cellStyle name="40% - Акцент6 6" xfId="598"/>
    <cellStyle name="40% - Акцент6 6 2" xfId="599"/>
    <cellStyle name="40% - Акцент6 7" xfId="600"/>
    <cellStyle name="40% - Акцент6 7 2" xfId="601"/>
    <cellStyle name="40% - Акцент6 8" xfId="602"/>
    <cellStyle name="40% - Акцент6 8 2" xfId="603"/>
    <cellStyle name="40% - Акцент6 9" xfId="604"/>
    <cellStyle name="40% - Акцент6 9 2" xfId="605"/>
    <cellStyle name="60% - Accent1" xfId="606"/>
    <cellStyle name="60% - Accent2" xfId="607"/>
    <cellStyle name="60% - Accent3" xfId="608"/>
    <cellStyle name="60% - Accent4" xfId="609"/>
    <cellStyle name="60% - Accent5" xfId="610"/>
    <cellStyle name="60% - Accent6" xfId="611"/>
    <cellStyle name="60% - Акцент1 10" xfId="612"/>
    <cellStyle name="60% - Акцент1 10 2" xfId="613"/>
    <cellStyle name="60% - Акцент1 11" xfId="614"/>
    <cellStyle name="60% - Акцент1 12" xfId="615"/>
    <cellStyle name="60% - Акцент1 13" xfId="616"/>
    <cellStyle name="60% - Акцент1 14" xfId="617"/>
    <cellStyle name="60% - Акцент1 15" xfId="618"/>
    <cellStyle name="60% - Акцент1 16" xfId="619"/>
    <cellStyle name="60% - Акцент1 17" xfId="620"/>
    <cellStyle name="60% - Акцент1 18" xfId="621"/>
    <cellStyle name="60% - Акцент1 19" xfId="622"/>
    <cellStyle name="60% - Акцент1 2" xfId="623"/>
    <cellStyle name="60% - Акцент1 2 2" xfId="624"/>
    <cellStyle name="60% - Акцент1 20" xfId="625"/>
    <cellStyle name="60% - Акцент1 21" xfId="626"/>
    <cellStyle name="60% - Акцент1 22" xfId="627"/>
    <cellStyle name="60% - Акцент1 23" xfId="628"/>
    <cellStyle name="60% - Акцент1 24" xfId="629"/>
    <cellStyle name="60% - Акцент1 25" xfId="630"/>
    <cellStyle name="60% - Акцент1 26" xfId="631"/>
    <cellStyle name="60% - Акцент1 27" xfId="632"/>
    <cellStyle name="60% - Акцент1 28" xfId="633"/>
    <cellStyle name="60% - Акцент1 29" xfId="634"/>
    <cellStyle name="60% - Акцент1 3" xfId="635"/>
    <cellStyle name="60% - Акцент1 3 2" xfId="636"/>
    <cellStyle name="60% - Акцент1 30" xfId="637"/>
    <cellStyle name="60% - Акцент1 31" xfId="638"/>
    <cellStyle name="60% - Акцент1 32" xfId="639"/>
    <cellStyle name="60% - Акцент1 33" xfId="640"/>
    <cellStyle name="60% - Акцент1 34" xfId="641"/>
    <cellStyle name="60% - Акцент1 35" xfId="642"/>
    <cellStyle name="60% - Акцент1 36" xfId="643"/>
    <cellStyle name="60% - Акцент1 37" xfId="644"/>
    <cellStyle name="60% - Акцент1 38" xfId="645"/>
    <cellStyle name="60% - Акцент1 39" xfId="646"/>
    <cellStyle name="60% - Акцент1 4" xfId="647"/>
    <cellStyle name="60% - Акцент1 4 2" xfId="648"/>
    <cellStyle name="60% - Акцент1 40" xfId="649"/>
    <cellStyle name="60% - Акцент1 41" xfId="650"/>
    <cellStyle name="60% - Акцент1 5" xfId="651"/>
    <cellStyle name="60% - Акцент1 5 2" xfId="652"/>
    <cellStyle name="60% - Акцент1 6" xfId="653"/>
    <cellStyle name="60% - Акцент1 6 2" xfId="654"/>
    <cellStyle name="60% - Акцент1 7" xfId="655"/>
    <cellStyle name="60% - Акцент1 7 2" xfId="656"/>
    <cellStyle name="60% - Акцент1 8" xfId="657"/>
    <cellStyle name="60% - Акцент1 8 2" xfId="658"/>
    <cellStyle name="60% - Акцент1 9" xfId="659"/>
    <cellStyle name="60% - Акцент1 9 2" xfId="660"/>
    <cellStyle name="60% - Акцент2 10" xfId="661"/>
    <cellStyle name="60% - Акцент2 10 2" xfId="662"/>
    <cellStyle name="60% - Акцент2 11" xfId="663"/>
    <cellStyle name="60% - Акцент2 12" xfId="664"/>
    <cellStyle name="60% - Акцент2 13" xfId="665"/>
    <cellStyle name="60% - Акцент2 14" xfId="666"/>
    <cellStyle name="60% - Акцент2 15" xfId="667"/>
    <cellStyle name="60% - Акцент2 16" xfId="668"/>
    <cellStyle name="60% - Акцент2 17" xfId="669"/>
    <cellStyle name="60% - Акцент2 18" xfId="670"/>
    <cellStyle name="60% - Акцент2 19" xfId="671"/>
    <cellStyle name="60% - Акцент2 2" xfId="672"/>
    <cellStyle name="60% - Акцент2 2 2" xfId="673"/>
    <cellStyle name="60% - Акцент2 20" xfId="674"/>
    <cellStyle name="60% - Акцент2 21" xfId="675"/>
    <cellStyle name="60% - Акцент2 22" xfId="676"/>
    <cellStyle name="60% - Акцент2 23" xfId="677"/>
    <cellStyle name="60% - Акцент2 24" xfId="678"/>
    <cellStyle name="60% - Акцент2 25" xfId="679"/>
    <cellStyle name="60% - Акцент2 26" xfId="680"/>
    <cellStyle name="60% - Акцент2 27" xfId="681"/>
    <cellStyle name="60% - Акцент2 28" xfId="682"/>
    <cellStyle name="60% - Акцент2 29" xfId="683"/>
    <cellStyle name="60% - Акцент2 3" xfId="684"/>
    <cellStyle name="60% - Акцент2 3 2" xfId="685"/>
    <cellStyle name="60% - Акцент2 30" xfId="686"/>
    <cellStyle name="60% - Акцент2 31" xfId="687"/>
    <cellStyle name="60% - Акцент2 32" xfId="688"/>
    <cellStyle name="60% - Акцент2 33" xfId="689"/>
    <cellStyle name="60% - Акцент2 34" xfId="690"/>
    <cellStyle name="60% - Акцент2 35" xfId="691"/>
    <cellStyle name="60% - Акцент2 36" xfId="692"/>
    <cellStyle name="60% - Акцент2 37" xfId="693"/>
    <cellStyle name="60% - Акцент2 38" xfId="694"/>
    <cellStyle name="60% - Акцент2 39" xfId="695"/>
    <cellStyle name="60% - Акцент2 4" xfId="696"/>
    <cellStyle name="60% - Акцент2 4 2" xfId="697"/>
    <cellStyle name="60% - Акцент2 40" xfId="698"/>
    <cellStyle name="60% - Акцент2 41" xfId="699"/>
    <cellStyle name="60% - Акцент2 5" xfId="700"/>
    <cellStyle name="60% - Акцент2 5 2" xfId="701"/>
    <cellStyle name="60% - Акцент2 6" xfId="702"/>
    <cellStyle name="60% - Акцент2 6 2" xfId="703"/>
    <cellStyle name="60% - Акцент2 7" xfId="704"/>
    <cellStyle name="60% - Акцент2 7 2" xfId="705"/>
    <cellStyle name="60% - Акцент2 8" xfId="706"/>
    <cellStyle name="60% - Акцент2 8 2" xfId="707"/>
    <cellStyle name="60% - Акцент2 9" xfId="708"/>
    <cellStyle name="60% - Акцент2 9 2" xfId="709"/>
    <cellStyle name="60% - Акцент3 10" xfId="710"/>
    <cellStyle name="60% - Акцент3 10 2" xfId="711"/>
    <cellStyle name="60% - Акцент3 11" xfId="712"/>
    <cellStyle name="60% - Акцент3 12" xfId="713"/>
    <cellStyle name="60% - Акцент3 13" xfId="714"/>
    <cellStyle name="60% - Акцент3 14" xfId="715"/>
    <cellStyle name="60% - Акцент3 15" xfId="716"/>
    <cellStyle name="60% - Акцент3 16" xfId="717"/>
    <cellStyle name="60% - Акцент3 17" xfId="718"/>
    <cellStyle name="60% - Акцент3 18" xfId="719"/>
    <cellStyle name="60% - Акцент3 19" xfId="720"/>
    <cellStyle name="60% - Акцент3 2" xfId="721"/>
    <cellStyle name="60% - Акцент3 2 2" xfId="722"/>
    <cellStyle name="60% - Акцент3 20" xfId="723"/>
    <cellStyle name="60% - Акцент3 21" xfId="724"/>
    <cellStyle name="60% - Акцент3 22" xfId="725"/>
    <cellStyle name="60% - Акцент3 23" xfId="726"/>
    <cellStyle name="60% - Акцент3 24" xfId="727"/>
    <cellStyle name="60% - Акцент3 25" xfId="728"/>
    <cellStyle name="60% - Акцент3 26" xfId="729"/>
    <cellStyle name="60% - Акцент3 27" xfId="730"/>
    <cellStyle name="60% - Акцент3 28" xfId="731"/>
    <cellStyle name="60% - Акцент3 29" xfId="732"/>
    <cellStyle name="60% - Акцент3 3" xfId="733"/>
    <cellStyle name="60% - Акцент3 3 2" xfId="734"/>
    <cellStyle name="60% - Акцент3 30" xfId="735"/>
    <cellStyle name="60% - Акцент3 31" xfId="736"/>
    <cellStyle name="60% - Акцент3 32" xfId="737"/>
    <cellStyle name="60% - Акцент3 33" xfId="738"/>
    <cellStyle name="60% - Акцент3 34" xfId="739"/>
    <cellStyle name="60% - Акцент3 35" xfId="740"/>
    <cellStyle name="60% - Акцент3 36" xfId="741"/>
    <cellStyle name="60% - Акцент3 37" xfId="742"/>
    <cellStyle name="60% - Акцент3 38" xfId="743"/>
    <cellStyle name="60% - Акцент3 39" xfId="744"/>
    <cellStyle name="60% - Акцент3 4" xfId="745"/>
    <cellStyle name="60% - Акцент3 4 2" xfId="746"/>
    <cellStyle name="60% - Акцент3 40" xfId="747"/>
    <cellStyle name="60% - Акцент3 41" xfId="748"/>
    <cellStyle name="60% - Акцент3 5" xfId="749"/>
    <cellStyle name="60% - Акцент3 5 2" xfId="750"/>
    <cellStyle name="60% - Акцент3 6" xfId="751"/>
    <cellStyle name="60% - Акцент3 6 2" xfId="752"/>
    <cellStyle name="60% - Акцент3 7" xfId="753"/>
    <cellStyle name="60% - Акцент3 7 2" xfId="754"/>
    <cellStyle name="60% - Акцент3 8" xfId="755"/>
    <cellStyle name="60% - Акцент3 8 2" xfId="756"/>
    <cellStyle name="60% - Акцент3 9" xfId="757"/>
    <cellStyle name="60% - Акцент3 9 2" xfId="758"/>
    <cellStyle name="60% - Акцент4 10" xfId="759"/>
    <cellStyle name="60% - Акцент4 10 2" xfId="760"/>
    <cellStyle name="60% - Акцент4 11" xfId="761"/>
    <cellStyle name="60% - Акцент4 12" xfId="762"/>
    <cellStyle name="60% - Акцент4 13" xfId="763"/>
    <cellStyle name="60% - Акцент4 14" xfId="764"/>
    <cellStyle name="60% - Акцент4 15" xfId="765"/>
    <cellStyle name="60% - Акцент4 16" xfId="766"/>
    <cellStyle name="60% - Акцент4 17" xfId="767"/>
    <cellStyle name="60% - Акцент4 18" xfId="768"/>
    <cellStyle name="60% - Акцент4 19" xfId="769"/>
    <cellStyle name="60% - Акцент4 2" xfId="770"/>
    <cellStyle name="60% - Акцент4 2 2" xfId="771"/>
    <cellStyle name="60% - Акцент4 20" xfId="772"/>
    <cellStyle name="60% - Акцент4 21" xfId="773"/>
    <cellStyle name="60% - Акцент4 22" xfId="774"/>
    <cellStyle name="60% - Акцент4 23" xfId="775"/>
    <cellStyle name="60% - Акцент4 24" xfId="776"/>
    <cellStyle name="60% - Акцент4 25" xfId="777"/>
    <cellStyle name="60% - Акцент4 26" xfId="778"/>
    <cellStyle name="60% - Акцент4 27" xfId="779"/>
    <cellStyle name="60% - Акцент4 28" xfId="780"/>
    <cellStyle name="60% - Акцент4 29" xfId="781"/>
    <cellStyle name="60% - Акцент4 3" xfId="782"/>
    <cellStyle name="60% - Акцент4 3 2" xfId="783"/>
    <cellStyle name="60% - Акцент4 30" xfId="784"/>
    <cellStyle name="60% - Акцент4 31" xfId="785"/>
    <cellStyle name="60% - Акцент4 32" xfId="786"/>
    <cellStyle name="60% - Акцент4 33" xfId="787"/>
    <cellStyle name="60% - Акцент4 34" xfId="788"/>
    <cellStyle name="60% - Акцент4 35" xfId="789"/>
    <cellStyle name="60% - Акцент4 36" xfId="790"/>
    <cellStyle name="60% - Акцент4 37" xfId="791"/>
    <cellStyle name="60% - Акцент4 38" xfId="792"/>
    <cellStyle name="60% - Акцент4 39" xfId="793"/>
    <cellStyle name="60% - Акцент4 4" xfId="794"/>
    <cellStyle name="60% - Акцент4 4 2" xfId="795"/>
    <cellStyle name="60% - Акцент4 40" xfId="796"/>
    <cellStyle name="60% - Акцент4 41" xfId="797"/>
    <cellStyle name="60% - Акцент4 5" xfId="798"/>
    <cellStyle name="60% - Акцент4 5 2" xfId="799"/>
    <cellStyle name="60% - Акцент4 6" xfId="800"/>
    <cellStyle name="60% - Акцент4 6 2" xfId="801"/>
    <cellStyle name="60% - Акцент4 7" xfId="802"/>
    <cellStyle name="60% - Акцент4 7 2" xfId="803"/>
    <cellStyle name="60% - Акцент4 8" xfId="804"/>
    <cellStyle name="60% - Акцент4 8 2" xfId="805"/>
    <cellStyle name="60% - Акцент4 9" xfId="806"/>
    <cellStyle name="60% - Акцент4 9 2" xfId="807"/>
    <cellStyle name="60% - Акцент5 10" xfId="808"/>
    <cellStyle name="60% - Акцент5 10 2" xfId="809"/>
    <cellStyle name="60% - Акцент5 11" xfId="810"/>
    <cellStyle name="60% - Акцент5 12" xfId="811"/>
    <cellStyle name="60% - Акцент5 13" xfId="812"/>
    <cellStyle name="60% - Акцент5 14" xfId="813"/>
    <cellStyle name="60% - Акцент5 15" xfId="814"/>
    <cellStyle name="60% - Акцент5 16" xfId="815"/>
    <cellStyle name="60% - Акцент5 17" xfId="816"/>
    <cellStyle name="60% - Акцент5 18" xfId="817"/>
    <cellStyle name="60% - Акцент5 19" xfId="818"/>
    <cellStyle name="60% - Акцент5 2" xfId="819"/>
    <cellStyle name="60% - Акцент5 2 2" xfId="820"/>
    <cellStyle name="60% - Акцент5 20" xfId="821"/>
    <cellStyle name="60% - Акцент5 21" xfId="822"/>
    <cellStyle name="60% - Акцент5 22" xfId="823"/>
    <cellStyle name="60% - Акцент5 23" xfId="824"/>
    <cellStyle name="60% - Акцент5 24" xfId="825"/>
    <cellStyle name="60% - Акцент5 25" xfId="826"/>
    <cellStyle name="60% - Акцент5 26" xfId="827"/>
    <cellStyle name="60% - Акцент5 27" xfId="828"/>
    <cellStyle name="60% - Акцент5 28" xfId="829"/>
    <cellStyle name="60% - Акцент5 29" xfId="830"/>
    <cellStyle name="60% - Акцент5 3" xfId="831"/>
    <cellStyle name="60% - Акцент5 3 2" xfId="832"/>
    <cellStyle name="60% - Акцент5 30" xfId="833"/>
    <cellStyle name="60% - Акцент5 31" xfId="834"/>
    <cellStyle name="60% - Акцент5 32" xfId="835"/>
    <cellStyle name="60% - Акцент5 33" xfId="836"/>
    <cellStyle name="60% - Акцент5 34" xfId="837"/>
    <cellStyle name="60% - Акцент5 35" xfId="838"/>
    <cellStyle name="60% - Акцент5 36" xfId="839"/>
    <cellStyle name="60% - Акцент5 37" xfId="840"/>
    <cellStyle name="60% - Акцент5 38" xfId="841"/>
    <cellStyle name="60% - Акцент5 39" xfId="842"/>
    <cellStyle name="60% - Акцент5 4" xfId="843"/>
    <cellStyle name="60% - Акцент5 4 2" xfId="844"/>
    <cellStyle name="60% - Акцент5 40" xfId="845"/>
    <cellStyle name="60% - Акцент5 41" xfId="846"/>
    <cellStyle name="60% - Акцент5 5" xfId="847"/>
    <cellStyle name="60% - Акцент5 5 2" xfId="848"/>
    <cellStyle name="60% - Акцент5 6" xfId="849"/>
    <cellStyle name="60% - Акцент5 6 2" xfId="850"/>
    <cellStyle name="60% - Акцент5 7" xfId="851"/>
    <cellStyle name="60% - Акцент5 7 2" xfId="852"/>
    <cellStyle name="60% - Акцент5 8" xfId="853"/>
    <cellStyle name="60% - Акцент5 8 2" xfId="854"/>
    <cellStyle name="60% - Акцент5 9" xfId="855"/>
    <cellStyle name="60% - Акцент5 9 2" xfId="856"/>
    <cellStyle name="60% - Акцент6 10" xfId="857"/>
    <cellStyle name="60% - Акцент6 10 2" xfId="858"/>
    <cellStyle name="60% - Акцент6 11" xfId="859"/>
    <cellStyle name="60% - Акцент6 12" xfId="860"/>
    <cellStyle name="60% - Акцент6 13" xfId="861"/>
    <cellStyle name="60% - Акцент6 14" xfId="862"/>
    <cellStyle name="60% - Акцент6 15" xfId="863"/>
    <cellStyle name="60% - Акцент6 16" xfId="864"/>
    <cellStyle name="60% - Акцент6 17" xfId="865"/>
    <cellStyle name="60% - Акцент6 18" xfId="866"/>
    <cellStyle name="60% - Акцент6 19" xfId="867"/>
    <cellStyle name="60% - Акцент6 2" xfId="868"/>
    <cellStyle name="60% - Акцент6 2 2" xfId="869"/>
    <cellStyle name="60% - Акцент6 20" xfId="870"/>
    <cellStyle name="60% - Акцент6 21" xfId="871"/>
    <cellStyle name="60% - Акцент6 22" xfId="872"/>
    <cellStyle name="60% - Акцент6 23" xfId="873"/>
    <cellStyle name="60% - Акцент6 24" xfId="874"/>
    <cellStyle name="60% - Акцент6 25" xfId="875"/>
    <cellStyle name="60% - Акцент6 26" xfId="876"/>
    <cellStyle name="60% - Акцент6 27" xfId="877"/>
    <cellStyle name="60% - Акцент6 28" xfId="878"/>
    <cellStyle name="60% - Акцент6 29" xfId="879"/>
    <cellStyle name="60% - Акцент6 3" xfId="880"/>
    <cellStyle name="60% - Акцент6 3 2" xfId="881"/>
    <cellStyle name="60% - Акцент6 30" xfId="882"/>
    <cellStyle name="60% - Акцент6 31" xfId="883"/>
    <cellStyle name="60% - Акцент6 32" xfId="884"/>
    <cellStyle name="60% - Акцент6 33" xfId="885"/>
    <cellStyle name="60% - Акцент6 34" xfId="886"/>
    <cellStyle name="60% - Акцент6 35" xfId="887"/>
    <cellStyle name="60% - Акцент6 36" xfId="888"/>
    <cellStyle name="60% - Акцент6 37" xfId="889"/>
    <cellStyle name="60% - Акцент6 38" xfId="890"/>
    <cellStyle name="60% - Акцент6 39" xfId="891"/>
    <cellStyle name="60% - Акцент6 4" xfId="892"/>
    <cellStyle name="60% - Акцент6 4 2" xfId="893"/>
    <cellStyle name="60% - Акцент6 40" xfId="894"/>
    <cellStyle name="60% - Акцент6 41" xfId="895"/>
    <cellStyle name="60% - Акцент6 5" xfId="896"/>
    <cellStyle name="60% - Акцент6 5 2" xfId="897"/>
    <cellStyle name="60% - Акцент6 6" xfId="898"/>
    <cellStyle name="60% - Акцент6 6 2" xfId="899"/>
    <cellStyle name="60% - Акцент6 7" xfId="900"/>
    <cellStyle name="60% - Акцент6 7 2" xfId="901"/>
    <cellStyle name="60% - Акцент6 8" xfId="902"/>
    <cellStyle name="60% - Акцент6 8 2" xfId="903"/>
    <cellStyle name="60% - Акцент6 9" xfId="904"/>
    <cellStyle name="60% - Акцент6 9 2" xfId="905"/>
    <cellStyle name="Accent1" xfId="906"/>
    <cellStyle name="Accent2" xfId="907"/>
    <cellStyle name="Accent3" xfId="908"/>
    <cellStyle name="Accent4" xfId="909"/>
    <cellStyle name="Accent5" xfId="910"/>
    <cellStyle name="Accent6" xfId="911"/>
    <cellStyle name="args.style" xfId="912"/>
    <cellStyle name="Bad" xfId="913"/>
    <cellStyle name="blank" xfId="914"/>
    <cellStyle name="blank - Style1" xfId="915"/>
    <cellStyle name="Calc Currency (0)" xfId="916"/>
    <cellStyle name="Calc Currency (2)" xfId="917"/>
    <cellStyle name="Calc Percent (0)" xfId="918"/>
    <cellStyle name="Calc Percent (1)" xfId="919"/>
    <cellStyle name="Calc Percent (2)" xfId="920"/>
    <cellStyle name="Calc Units (0)" xfId="921"/>
    <cellStyle name="Calc Units (1)" xfId="922"/>
    <cellStyle name="Calc Units (2)" xfId="923"/>
    <cellStyle name="Calculation" xfId="924"/>
    <cellStyle name="Check Cell" xfId="925"/>
    <cellStyle name="Comma  - Style2" xfId="926"/>
    <cellStyle name="Comma  - Style3" xfId="927"/>
    <cellStyle name="Comma  - Style4" xfId="928"/>
    <cellStyle name="Comma  - Style5" xfId="929"/>
    <cellStyle name="Comma  - Style6" xfId="930"/>
    <cellStyle name="Comma  - Style7" xfId="931"/>
    <cellStyle name="Comma  - Style8" xfId="932"/>
    <cellStyle name="Comma [00]" xfId="933"/>
    <cellStyle name="Comma_2005 AHI CARRIER NAO ACCESSORIES  LIST PRICE YEAR 2005" xfId="934"/>
    <cellStyle name="Copied" xfId="935"/>
    <cellStyle name="Currency [00]" xfId="936"/>
    <cellStyle name="Date Short" xfId="937"/>
    <cellStyle name="DELTA" xfId="938"/>
    <cellStyle name="Enter Currency (0)" xfId="939"/>
    <cellStyle name="Enter Currency (2)" xfId="940"/>
    <cellStyle name="Enter Units (0)" xfId="941"/>
    <cellStyle name="Enter Units (1)" xfId="942"/>
    <cellStyle name="Enter Units (2)" xfId="943"/>
    <cellStyle name="Entered" xfId="944"/>
    <cellStyle name="Euro" xfId="945"/>
    <cellStyle name="Excel Built-in Excel Built-in Excel Built-in Excel Built-in Excel Built-in TableStyleLight1" xfId="2272"/>
    <cellStyle name="Excel Built-in Normal" xfId="946"/>
    <cellStyle name="Excel_BuiltIn_Hyperlink 1" xfId="947"/>
    <cellStyle name="Explanatory Text" xfId="948"/>
    <cellStyle name="G10" xfId="949"/>
    <cellStyle name="Good" xfId="950"/>
    <cellStyle name="Grey" xfId="951"/>
    <cellStyle name="Header" xfId="952"/>
    <cellStyle name="Header1" xfId="953"/>
    <cellStyle name="Header2" xfId="954"/>
    <cellStyle name="Heading" xfId="955"/>
    <cellStyle name="Heading 1" xfId="956"/>
    <cellStyle name="Heading 2" xfId="957"/>
    <cellStyle name="Heading 3" xfId="958"/>
    <cellStyle name="Heading 4" xfId="959"/>
    <cellStyle name="Heading1" xfId="960"/>
    <cellStyle name="HEADINGS" xfId="961"/>
    <cellStyle name="HEADINGSTOP" xfId="962"/>
    <cellStyle name="Hyperlink 2" xfId="963"/>
    <cellStyle name="Input" xfId="964"/>
    <cellStyle name="Input [yellow]" xfId="965"/>
    <cellStyle name="Link Currency (0)" xfId="966"/>
    <cellStyle name="Link Currency (2)" xfId="967"/>
    <cellStyle name="Link Units (0)" xfId="968"/>
    <cellStyle name="Link Units (1)" xfId="969"/>
    <cellStyle name="Link Units (2)" xfId="970"/>
    <cellStyle name="Linked Cell" xfId="971"/>
    <cellStyle name="Migliaia (0)_PortF2k" xfId="972"/>
    <cellStyle name="Neutral" xfId="973"/>
    <cellStyle name="Normal - Style1" xfId="974"/>
    <cellStyle name="Normal 2" xfId="975"/>
    <cellStyle name="Normal 2 2" xfId="976"/>
    <cellStyle name="Normal_03 сентября " xfId="977"/>
    <cellStyle name="Normal_UKRAINE 98-99" xfId="978"/>
    <cellStyle name="Normale_Foglio1" xfId="979"/>
    <cellStyle name="Normální 2" xfId="980"/>
    <cellStyle name="Normální 4" xfId="981"/>
    <cellStyle name="Normální 9" xfId="982"/>
    <cellStyle name="normální_List1" xfId="983"/>
    <cellStyle name="Note" xfId="984"/>
    <cellStyle name="Output" xfId="985"/>
    <cellStyle name="per.style" xfId="986"/>
    <cellStyle name="Percent (0)" xfId="987"/>
    <cellStyle name="Percent [0]" xfId="988"/>
    <cellStyle name="Percent [00]" xfId="989"/>
    <cellStyle name="Percent [2]" xfId="990"/>
    <cellStyle name="PrePop Currency (0)" xfId="991"/>
    <cellStyle name="PrePop Currency (2)" xfId="992"/>
    <cellStyle name="PrePop Units (0)" xfId="993"/>
    <cellStyle name="PrePop Units (1)" xfId="994"/>
    <cellStyle name="PrePop Units (2)" xfId="995"/>
    <cellStyle name="regstoresfromspecstores" xfId="996"/>
    <cellStyle name="Result" xfId="997"/>
    <cellStyle name="Result2" xfId="998"/>
    <cellStyle name="RevList" xfId="999"/>
    <cellStyle name="SHADEDSTORES" xfId="1000"/>
    <cellStyle name="specstores" xfId="1001"/>
    <cellStyle name="Standard_ACCESSORIES" xfId="1002"/>
    <cellStyle name="Styl 1" xfId="1003"/>
    <cellStyle name="Subtotal" xfId="1004"/>
    <cellStyle name="Text Indent A" xfId="1005"/>
    <cellStyle name="Text Indent B" xfId="1006"/>
    <cellStyle name="Text Indent C" xfId="1007"/>
    <cellStyle name="Title" xfId="1008"/>
    <cellStyle name="Total" xfId="1009"/>
    <cellStyle name="Valuta (0)_PortF2k" xfId="1010"/>
    <cellStyle name="Warning Text" xfId="1011"/>
    <cellStyle name="Акцент1 10" xfId="1012"/>
    <cellStyle name="Акцент1 10 2" xfId="1013"/>
    <cellStyle name="Акцент1 11" xfId="1014"/>
    <cellStyle name="Акцент1 12" xfId="1015"/>
    <cellStyle name="Акцент1 13" xfId="1016"/>
    <cellStyle name="Акцент1 14" xfId="1017"/>
    <cellStyle name="Акцент1 15" xfId="1018"/>
    <cellStyle name="Акцент1 16" xfId="1019"/>
    <cellStyle name="Акцент1 17" xfId="1020"/>
    <cellStyle name="Акцент1 18" xfId="1021"/>
    <cellStyle name="Акцент1 19" xfId="1022"/>
    <cellStyle name="Акцент1 2" xfId="1023"/>
    <cellStyle name="Акцент1 2 2" xfId="1024"/>
    <cellStyle name="Акцент1 20" xfId="1025"/>
    <cellStyle name="Акцент1 21" xfId="1026"/>
    <cellStyle name="Акцент1 22" xfId="1027"/>
    <cellStyle name="Акцент1 23" xfId="1028"/>
    <cellStyle name="Акцент1 24" xfId="1029"/>
    <cellStyle name="Акцент1 25" xfId="1030"/>
    <cellStyle name="Акцент1 26" xfId="1031"/>
    <cellStyle name="Акцент1 27" xfId="1032"/>
    <cellStyle name="Акцент1 28" xfId="1033"/>
    <cellStyle name="Акцент1 29" xfId="1034"/>
    <cellStyle name="Акцент1 3" xfId="1035"/>
    <cellStyle name="Акцент1 3 2" xfId="1036"/>
    <cellStyle name="Акцент1 30" xfId="1037"/>
    <cellStyle name="Акцент1 31" xfId="1038"/>
    <cellStyle name="Акцент1 32" xfId="1039"/>
    <cellStyle name="Акцент1 33" xfId="1040"/>
    <cellStyle name="Акцент1 34" xfId="1041"/>
    <cellStyle name="Акцент1 35" xfId="1042"/>
    <cellStyle name="Акцент1 36" xfId="1043"/>
    <cellStyle name="Акцент1 37" xfId="1044"/>
    <cellStyle name="Акцент1 38" xfId="1045"/>
    <cellStyle name="Акцент1 39" xfId="1046"/>
    <cellStyle name="Акцент1 4" xfId="1047"/>
    <cellStyle name="Акцент1 4 2" xfId="1048"/>
    <cellStyle name="Акцент1 40" xfId="1049"/>
    <cellStyle name="Акцент1 41" xfId="1050"/>
    <cellStyle name="Акцент1 5" xfId="1051"/>
    <cellStyle name="Акцент1 5 2" xfId="1052"/>
    <cellStyle name="Акцент1 6" xfId="1053"/>
    <cellStyle name="Акцент1 6 2" xfId="1054"/>
    <cellStyle name="Акцент1 7" xfId="1055"/>
    <cellStyle name="Акцент1 7 2" xfId="1056"/>
    <cellStyle name="Акцент1 8" xfId="1057"/>
    <cellStyle name="Акцент1 8 2" xfId="1058"/>
    <cellStyle name="Акцент1 9" xfId="1059"/>
    <cellStyle name="Акцент1 9 2" xfId="1060"/>
    <cellStyle name="Акцент2 10" xfId="1061"/>
    <cellStyle name="Акцент2 10 2" xfId="1062"/>
    <cellStyle name="Акцент2 11" xfId="1063"/>
    <cellStyle name="Акцент2 12" xfId="1064"/>
    <cellStyle name="Акцент2 13" xfId="1065"/>
    <cellStyle name="Акцент2 14" xfId="1066"/>
    <cellStyle name="Акцент2 15" xfId="1067"/>
    <cellStyle name="Акцент2 16" xfId="1068"/>
    <cellStyle name="Акцент2 17" xfId="1069"/>
    <cellStyle name="Акцент2 18" xfId="1070"/>
    <cellStyle name="Акцент2 19" xfId="1071"/>
    <cellStyle name="Акцент2 2" xfId="1072"/>
    <cellStyle name="Акцент2 2 2" xfId="1073"/>
    <cellStyle name="Акцент2 20" xfId="1074"/>
    <cellStyle name="Акцент2 21" xfId="1075"/>
    <cellStyle name="Акцент2 22" xfId="1076"/>
    <cellStyle name="Акцент2 23" xfId="1077"/>
    <cellStyle name="Акцент2 24" xfId="1078"/>
    <cellStyle name="Акцент2 25" xfId="1079"/>
    <cellStyle name="Акцент2 26" xfId="1080"/>
    <cellStyle name="Акцент2 27" xfId="1081"/>
    <cellStyle name="Акцент2 28" xfId="1082"/>
    <cellStyle name="Акцент2 29" xfId="1083"/>
    <cellStyle name="Акцент2 3" xfId="1084"/>
    <cellStyle name="Акцент2 3 2" xfId="1085"/>
    <cellStyle name="Акцент2 30" xfId="1086"/>
    <cellStyle name="Акцент2 31" xfId="1087"/>
    <cellStyle name="Акцент2 32" xfId="1088"/>
    <cellStyle name="Акцент2 33" xfId="1089"/>
    <cellStyle name="Акцент2 34" xfId="1090"/>
    <cellStyle name="Акцент2 35" xfId="1091"/>
    <cellStyle name="Акцент2 36" xfId="1092"/>
    <cellStyle name="Акцент2 37" xfId="1093"/>
    <cellStyle name="Акцент2 38" xfId="1094"/>
    <cellStyle name="Акцент2 39" xfId="1095"/>
    <cellStyle name="Акцент2 4" xfId="1096"/>
    <cellStyle name="Акцент2 4 2" xfId="1097"/>
    <cellStyle name="Акцент2 40" xfId="1098"/>
    <cellStyle name="Акцент2 41" xfId="1099"/>
    <cellStyle name="Акцент2 5" xfId="1100"/>
    <cellStyle name="Акцент2 5 2" xfId="1101"/>
    <cellStyle name="Акцент2 6" xfId="1102"/>
    <cellStyle name="Акцент2 6 2" xfId="1103"/>
    <cellStyle name="Акцент2 7" xfId="1104"/>
    <cellStyle name="Акцент2 7 2" xfId="1105"/>
    <cellStyle name="Акцент2 8" xfId="1106"/>
    <cellStyle name="Акцент2 8 2" xfId="1107"/>
    <cellStyle name="Акцент2 9" xfId="1108"/>
    <cellStyle name="Акцент2 9 2" xfId="1109"/>
    <cellStyle name="Акцент3 10" xfId="1110"/>
    <cellStyle name="Акцент3 10 2" xfId="1111"/>
    <cellStyle name="Акцент3 11" xfId="1112"/>
    <cellStyle name="Акцент3 12" xfId="1113"/>
    <cellStyle name="Акцент3 13" xfId="1114"/>
    <cellStyle name="Акцент3 14" xfId="1115"/>
    <cellStyle name="Акцент3 15" xfId="1116"/>
    <cellStyle name="Акцент3 16" xfId="1117"/>
    <cellStyle name="Акцент3 17" xfId="1118"/>
    <cellStyle name="Акцент3 18" xfId="1119"/>
    <cellStyle name="Акцент3 19" xfId="1120"/>
    <cellStyle name="Акцент3 2" xfId="1121"/>
    <cellStyle name="Акцент3 2 2" xfId="1122"/>
    <cellStyle name="Акцент3 20" xfId="1123"/>
    <cellStyle name="Акцент3 21" xfId="1124"/>
    <cellStyle name="Акцент3 22" xfId="1125"/>
    <cellStyle name="Акцент3 23" xfId="1126"/>
    <cellStyle name="Акцент3 24" xfId="1127"/>
    <cellStyle name="Акцент3 25" xfId="1128"/>
    <cellStyle name="Акцент3 26" xfId="1129"/>
    <cellStyle name="Акцент3 27" xfId="1130"/>
    <cellStyle name="Акцент3 28" xfId="1131"/>
    <cellStyle name="Акцент3 29" xfId="1132"/>
    <cellStyle name="Акцент3 3" xfId="1133"/>
    <cellStyle name="Акцент3 3 2" xfId="1134"/>
    <cellStyle name="Акцент3 30" xfId="1135"/>
    <cellStyle name="Акцент3 31" xfId="1136"/>
    <cellStyle name="Акцент3 32" xfId="1137"/>
    <cellStyle name="Акцент3 33" xfId="1138"/>
    <cellStyle name="Акцент3 34" xfId="1139"/>
    <cellStyle name="Акцент3 35" xfId="1140"/>
    <cellStyle name="Акцент3 36" xfId="1141"/>
    <cellStyle name="Акцент3 37" xfId="1142"/>
    <cellStyle name="Акцент3 38" xfId="1143"/>
    <cellStyle name="Акцент3 39" xfId="1144"/>
    <cellStyle name="Акцент3 4" xfId="1145"/>
    <cellStyle name="Акцент3 4 2" xfId="1146"/>
    <cellStyle name="Акцент3 40" xfId="1147"/>
    <cellStyle name="Акцент3 41" xfId="1148"/>
    <cellStyle name="Акцент3 5" xfId="1149"/>
    <cellStyle name="Акцент3 5 2" xfId="1150"/>
    <cellStyle name="Акцент3 6" xfId="1151"/>
    <cellStyle name="Акцент3 6 2" xfId="1152"/>
    <cellStyle name="Акцент3 7" xfId="1153"/>
    <cellStyle name="Акцент3 7 2" xfId="1154"/>
    <cellStyle name="Акцент3 8" xfId="1155"/>
    <cellStyle name="Акцент3 8 2" xfId="1156"/>
    <cellStyle name="Акцент3 9" xfId="1157"/>
    <cellStyle name="Акцент3 9 2" xfId="1158"/>
    <cellStyle name="Акцент4 10" xfId="1159"/>
    <cellStyle name="Акцент4 10 2" xfId="1160"/>
    <cellStyle name="Акцент4 11" xfId="1161"/>
    <cellStyle name="Акцент4 12" xfId="1162"/>
    <cellStyle name="Акцент4 13" xfId="1163"/>
    <cellStyle name="Акцент4 14" xfId="1164"/>
    <cellStyle name="Акцент4 15" xfId="1165"/>
    <cellStyle name="Акцент4 16" xfId="1166"/>
    <cellStyle name="Акцент4 17" xfId="1167"/>
    <cellStyle name="Акцент4 18" xfId="1168"/>
    <cellStyle name="Акцент4 19" xfId="1169"/>
    <cellStyle name="Акцент4 2" xfId="1170"/>
    <cellStyle name="Акцент4 2 2" xfId="1171"/>
    <cellStyle name="Акцент4 20" xfId="1172"/>
    <cellStyle name="Акцент4 21" xfId="1173"/>
    <cellStyle name="Акцент4 22" xfId="1174"/>
    <cellStyle name="Акцент4 23" xfId="1175"/>
    <cellStyle name="Акцент4 24" xfId="1176"/>
    <cellStyle name="Акцент4 25" xfId="1177"/>
    <cellStyle name="Акцент4 26" xfId="1178"/>
    <cellStyle name="Акцент4 27" xfId="1179"/>
    <cellStyle name="Акцент4 28" xfId="1180"/>
    <cellStyle name="Акцент4 29" xfId="1181"/>
    <cellStyle name="Акцент4 3" xfId="1182"/>
    <cellStyle name="Акцент4 3 2" xfId="1183"/>
    <cellStyle name="Акцент4 30" xfId="1184"/>
    <cellStyle name="Акцент4 31" xfId="1185"/>
    <cellStyle name="Акцент4 32" xfId="1186"/>
    <cellStyle name="Акцент4 33" xfId="1187"/>
    <cellStyle name="Акцент4 34" xfId="1188"/>
    <cellStyle name="Акцент4 35" xfId="1189"/>
    <cellStyle name="Акцент4 36" xfId="1190"/>
    <cellStyle name="Акцент4 37" xfId="1191"/>
    <cellStyle name="Акцент4 38" xfId="1192"/>
    <cellStyle name="Акцент4 39" xfId="1193"/>
    <cellStyle name="Акцент4 4" xfId="1194"/>
    <cellStyle name="Акцент4 4 2" xfId="1195"/>
    <cellStyle name="Акцент4 40" xfId="1196"/>
    <cellStyle name="Акцент4 41" xfId="1197"/>
    <cellStyle name="Акцент4 5" xfId="1198"/>
    <cellStyle name="Акцент4 5 2" xfId="1199"/>
    <cellStyle name="Акцент4 6" xfId="1200"/>
    <cellStyle name="Акцент4 6 2" xfId="1201"/>
    <cellStyle name="Акцент4 7" xfId="1202"/>
    <cellStyle name="Акцент4 7 2" xfId="1203"/>
    <cellStyle name="Акцент4 8" xfId="1204"/>
    <cellStyle name="Акцент4 8 2" xfId="1205"/>
    <cellStyle name="Акцент4 9" xfId="1206"/>
    <cellStyle name="Акцент4 9 2" xfId="1207"/>
    <cellStyle name="Акцент5 10" xfId="1208"/>
    <cellStyle name="Акцент5 10 2" xfId="1209"/>
    <cellStyle name="Акцент5 11" xfId="1210"/>
    <cellStyle name="Акцент5 12" xfId="1211"/>
    <cellStyle name="Акцент5 13" xfId="1212"/>
    <cellStyle name="Акцент5 14" xfId="1213"/>
    <cellStyle name="Акцент5 15" xfId="1214"/>
    <cellStyle name="Акцент5 16" xfId="1215"/>
    <cellStyle name="Акцент5 17" xfId="1216"/>
    <cellStyle name="Акцент5 18" xfId="1217"/>
    <cellStyle name="Акцент5 19" xfId="1218"/>
    <cellStyle name="Акцент5 2" xfId="1219"/>
    <cellStyle name="Акцент5 2 2" xfId="1220"/>
    <cellStyle name="Акцент5 20" xfId="1221"/>
    <cellStyle name="Акцент5 21" xfId="1222"/>
    <cellStyle name="Акцент5 22" xfId="1223"/>
    <cellStyle name="Акцент5 23" xfId="1224"/>
    <cellStyle name="Акцент5 24" xfId="1225"/>
    <cellStyle name="Акцент5 25" xfId="1226"/>
    <cellStyle name="Акцент5 26" xfId="1227"/>
    <cellStyle name="Акцент5 27" xfId="1228"/>
    <cellStyle name="Акцент5 28" xfId="1229"/>
    <cellStyle name="Акцент5 29" xfId="1230"/>
    <cellStyle name="Акцент5 3" xfId="1231"/>
    <cellStyle name="Акцент5 3 2" xfId="1232"/>
    <cellStyle name="Акцент5 30" xfId="1233"/>
    <cellStyle name="Акцент5 31" xfId="1234"/>
    <cellStyle name="Акцент5 32" xfId="1235"/>
    <cellStyle name="Акцент5 33" xfId="1236"/>
    <cellStyle name="Акцент5 34" xfId="1237"/>
    <cellStyle name="Акцент5 35" xfId="1238"/>
    <cellStyle name="Акцент5 36" xfId="1239"/>
    <cellStyle name="Акцент5 37" xfId="1240"/>
    <cellStyle name="Акцент5 38" xfId="1241"/>
    <cellStyle name="Акцент5 39" xfId="1242"/>
    <cellStyle name="Акцент5 4" xfId="1243"/>
    <cellStyle name="Акцент5 4 2" xfId="1244"/>
    <cellStyle name="Акцент5 40" xfId="1245"/>
    <cellStyle name="Акцент5 41" xfId="1246"/>
    <cellStyle name="Акцент5 5" xfId="1247"/>
    <cellStyle name="Акцент5 5 2" xfId="1248"/>
    <cellStyle name="Акцент5 6" xfId="1249"/>
    <cellStyle name="Акцент5 6 2" xfId="1250"/>
    <cellStyle name="Акцент5 7" xfId="1251"/>
    <cellStyle name="Акцент5 7 2" xfId="1252"/>
    <cellStyle name="Акцент5 8" xfId="1253"/>
    <cellStyle name="Акцент5 8 2" xfId="1254"/>
    <cellStyle name="Акцент5 9" xfId="1255"/>
    <cellStyle name="Акцент5 9 2" xfId="1256"/>
    <cellStyle name="Акцент6 10" xfId="1257"/>
    <cellStyle name="Акцент6 10 2" xfId="1258"/>
    <cellStyle name="Акцент6 11" xfId="1259"/>
    <cellStyle name="Акцент6 11 2" xfId="1260"/>
    <cellStyle name="Акцент6 12" xfId="1261"/>
    <cellStyle name="Акцент6 13" xfId="1262"/>
    <cellStyle name="Акцент6 14" xfId="1263"/>
    <cellStyle name="Акцент6 15" xfId="1264"/>
    <cellStyle name="Акцент6 16" xfId="1265"/>
    <cellStyle name="Акцент6 17" xfId="1266"/>
    <cellStyle name="Акцент6 18" xfId="1267"/>
    <cellStyle name="Акцент6 19" xfId="1268"/>
    <cellStyle name="Акцент6 2" xfId="1269"/>
    <cellStyle name="Акцент6 2 2" xfId="1270"/>
    <cellStyle name="Акцент6 20" xfId="1271"/>
    <cellStyle name="Акцент6 21" xfId="1272"/>
    <cellStyle name="Акцент6 22" xfId="1273"/>
    <cellStyle name="Акцент6 23" xfId="1274"/>
    <cellStyle name="Акцент6 24" xfId="1275"/>
    <cellStyle name="Акцент6 25" xfId="1276"/>
    <cellStyle name="Акцент6 26" xfId="1277"/>
    <cellStyle name="Акцент6 27" xfId="1278"/>
    <cellStyle name="Акцент6 28" xfId="1279"/>
    <cellStyle name="Акцент6 29" xfId="1280"/>
    <cellStyle name="Акцент6 3" xfId="1281"/>
    <cellStyle name="Акцент6 3 2" xfId="1282"/>
    <cellStyle name="Акцент6 30" xfId="1283"/>
    <cellStyle name="Акцент6 31" xfId="1284"/>
    <cellStyle name="Акцент6 32" xfId="1285"/>
    <cellStyle name="Акцент6 33" xfId="1286"/>
    <cellStyle name="Акцент6 34" xfId="1287"/>
    <cellStyle name="Акцент6 35" xfId="1288"/>
    <cellStyle name="Акцент6 36" xfId="1289"/>
    <cellStyle name="Акцент6 37" xfId="1290"/>
    <cellStyle name="Акцент6 38" xfId="1291"/>
    <cellStyle name="Акцент6 39" xfId="1292"/>
    <cellStyle name="Акцент6 4" xfId="1293"/>
    <cellStyle name="Акцент6 4 2" xfId="1294"/>
    <cellStyle name="Акцент6 40" xfId="1295"/>
    <cellStyle name="Акцент6 41" xfId="1296"/>
    <cellStyle name="Акцент6 5" xfId="1297"/>
    <cellStyle name="Акцент6 5 2" xfId="1298"/>
    <cellStyle name="Акцент6 6" xfId="1299"/>
    <cellStyle name="Акцент6 6 2" xfId="1300"/>
    <cellStyle name="Акцент6 7" xfId="1301"/>
    <cellStyle name="Акцент6 7 2" xfId="1302"/>
    <cellStyle name="Акцент6 8" xfId="1303"/>
    <cellStyle name="Акцент6 8 2" xfId="1304"/>
    <cellStyle name="Акцент6 9" xfId="1305"/>
    <cellStyle name="Акцент6 9 2" xfId="1306"/>
    <cellStyle name="Ввод  10" xfId="1307"/>
    <cellStyle name="Ввод  10 2" xfId="1308"/>
    <cellStyle name="Ввод  11" xfId="1309"/>
    <cellStyle name="Ввод  12" xfId="1310"/>
    <cellStyle name="Ввод  13" xfId="1311"/>
    <cellStyle name="Ввод  14" xfId="1312"/>
    <cellStyle name="Ввод  15" xfId="1313"/>
    <cellStyle name="Ввод  16" xfId="1314"/>
    <cellStyle name="Ввод  17" xfId="1315"/>
    <cellStyle name="Ввод  18" xfId="1316"/>
    <cellStyle name="Ввод  19" xfId="1317"/>
    <cellStyle name="Ввод  2" xfId="1318"/>
    <cellStyle name="Ввод  2 2" xfId="1319"/>
    <cellStyle name="Ввод  20" xfId="1320"/>
    <cellStyle name="Ввод  21" xfId="1321"/>
    <cellStyle name="Ввод  22" xfId="1322"/>
    <cellStyle name="Ввод  23" xfId="1323"/>
    <cellStyle name="Ввод  24" xfId="1324"/>
    <cellStyle name="Ввод  25" xfId="1325"/>
    <cellStyle name="Ввод  26" xfId="1326"/>
    <cellStyle name="Ввод  27" xfId="1327"/>
    <cellStyle name="Ввод  28" xfId="1328"/>
    <cellStyle name="Ввод  29" xfId="1329"/>
    <cellStyle name="Ввод  3" xfId="1330"/>
    <cellStyle name="Ввод  3 2" xfId="1331"/>
    <cellStyle name="Ввод  30" xfId="1332"/>
    <cellStyle name="Ввод  31" xfId="1333"/>
    <cellStyle name="Ввод  32" xfId="1334"/>
    <cellStyle name="Ввод  33" xfId="1335"/>
    <cellStyle name="Ввод  34" xfId="1336"/>
    <cellStyle name="Ввод  35" xfId="1337"/>
    <cellStyle name="Ввод  36" xfId="1338"/>
    <cellStyle name="Ввод  37" xfId="1339"/>
    <cellStyle name="Ввод  38" xfId="1340"/>
    <cellStyle name="Ввод  39" xfId="1341"/>
    <cellStyle name="Ввод  4" xfId="1342"/>
    <cellStyle name="Ввод  4 2" xfId="1343"/>
    <cellStyle name="Ввод  40" xfId="1344"/>
    <cellStyle name="Ввод  41" xfId="1345"/>
    <cellStyle name="Ввод  5" xfId="1346"/>
    <cellStyle name="Ввод  5 2" xfId="1347"/>
    <cellStyle name="Ввод  6" xfId="1348"/>
    <cellStyle name="Ввод  6 2" xfId="1349"/>
    <cellStyle name="Ввод  7" xfId="1350"/>
    <cellStyle name="Ввод  7 2" xfId="1351"/>
    <cellStyle name="Ввод  8" xfId="1352"/>
    <cellStyle name="Ввод  8 2" xfId="1353"/>
    <cellStyle name="Ввод  9" xfId="1354"/>
    <cellStyle name="Ввод  9 2" xfId="1355"/>
    <cellStyle name="Вывод 10" xfId="1356"/>
    <cellStyle name="Вывод 10 2" xfId="1357"/>
    <cellStyle name="Вывод 11" xfId="1358"/>
    <cellStyle name="Вывод 12" xfId="1359"/>
    <cellStyle name="Вывод 13" xfId="1360"/>
    <cellStyle name="Вывод 14" xfId="1361"/>
    <cellStyle name="Вывод 15" xfId="1362"/>
    <cellStyle name="Вывод 16" xfId="1363"/>
    <cellStyle name="Вывод 17" xfId="1364"/>
    <cellStyle name="Вывод 18" xfId="1365"/>
    <cellStyle name="Вывод 19" xfId="1366"/>
    <cellStyle name="Вывод 2" xfId="1367"/>
    <cellStyle name="Вывод 2 2" xfId="1368"/>
    <cellStyle name="Вывод 20" xfId="1369"/>
    <cellStyle name="Вывод 21" xfId="1370"/>
    <cellStyle name="Вывод 22" xfId="1371"/>
    <cellStyle name="Вывод 23" xfId="1372"/>
    <cellStyle name="Вывод 24" xfId="1373"/>
    <cellStyle name="Вывод 25" xfId="1374"/>
    <cellStyle name="Вывод 26" xfId="1375"/>
    <cellStyle name="Вывод 27" xfId="1376"/>
    <cellStyle name="Вывод 28" xfId="1377"/>
    <cellStyle name="Вывод 29" xfId="1378"/>
    <cellStyle name="Вывод 3" xfId="1379"/>
    <cellStyle name="Вывод 3 2" xfId="1380"/>
    <cellStyle name="Вывод 30" xfId="1381"/>
    <cellStyle name="Вывод 31" xfId="1382"/>
    <cellStyle name="Вывод 32" xfId="1383"/>
    <cellStyle name="Вывод 33" xfId="1384"/>
    <cellStyle name="Вывод 34" xfId="1385"/>
    <cellStyle name="Вывод 35" xfId="1386"/>
    <cellStyle name="Вывод 36" xfId="1387"/>
    <cellStyle name="Вывод 37" xfId="1388"/>
    <cellStyle name="Вывод 38" xfId="1389"/>
    <cellStyle name="Вывод 39" xfId="1390"/>
    <cellStyle name="Вывод 4" xfId="1391"/>
    <cellStyle name="Вывод 4 2" xfId="1392"/>
    <cellStyle name="Вывод 40" xfId="1393"/>
    <cellStyle name="Вывод 41" xfId="1394"/>
    <cellStyle name="Вывод 5" xfId="1395"/>
    <cellStyle name="Вывод 5 2" xfId="1396"/>
    <cellStyle name="Вывод 6" xfId="1397"/>
    <cellStyle name="Вывод 6 2" xfId="1398"/>
    <cellStyle name="Вывод 7" xfId="1399"/>
    <cellStyle name="Вывод 7 2" xfId="1400"/>
    <cellStyle name="Вывод 8" xfId="1401"/>
    <cellStyle name="Вывод 8 2" xfId="1402"/>
    <cellStyle name="Вывод 9" xfId="1403"/>
    <cellStyle name="Вывод 9 2" xfId="1404"/>
    <cellStyle name="Вычисление 10" xfId="1405"/>
    <cellStyle name="Вычисление 10 2" xfId="1406"/>
    <cellStyle name="Вычисление 11" xfId="1407"/>
    <cellStyle name="Вычисление 12" xfId="1408"/>
    <cellStyle name="Вычисление 13" xfId="1409"/>
    <cellStyle name="Вычисление 14" xfId="1410"/>
    <cellStyle name="Вычисление 15" xfId="1411"/>
    <cellStyle name="Вычисление 16" xfId="1412"/>
    <cellStyle name="Вычисление 17" xfId="1413"/>
    <cellStyle name="Вычисление 18" xfId="1414"/>
    <cellStyle name="Вычисление 19" xfId="1415"/>
    <cellStyle name="Вычисление 2" xfId="1416"/>
    <cellStyle name="Вычисление 2 2" xfId="1417"/>
    <cellStyle name="Вычисление 20" xfId="1418"/>
    <cellStyle name="Вычисление 21" xfId="1419"/>
    <cellStyle name="Вычисление 22" xfId="1420"/>
    <cellStyle name="Вычисление 23" xfId="1421"/>
    <cellStyle name="Вычисление 24" xfId="1422"/>
    <cellStyle name="Вычисление 25" xfId="1423"/>
    <cellStyle name="Вычисление 26" xfId="1424"/>
    <cellStyle name="Вычисление 27" xfId="1425"/>
    <cellStyle name="Вычисление 28" xfId="1426"/>
    <cellStyle name="Вычисление 29" xfId="1427"/>
    <cellStyle name="Вычисление 3" xfId="1428"/>
    <cellStyle name="Вычисление 3 2" xfId="1429"/>
    <cellStyle name="Вычисление 30" xfId="1430"/>
    <cellStyle name="Вычисление 31" xfId="1431"/>
    <cellStyle name="Вычисление 32" xfId="1432"/>
    <cellStyle name="Вычисление 33" xfId="1433"/>
    <cellStyle name="Вычисление 34" xfId="1434"/>
    <cellStyle name="Вычисление 35" xfId="1435"/>
    <cellStyle name="Вычисление 36" xfId="1436"/>
    <cellStyle name="Вычисление 37" xfId="1437"/>
    <cellStyle name="Вычисление 38" xfId="1438"/>
    <cellStyle name="Вычисление 39" xfId="1439"/>
    <cellStyle name="Вычисление 4" xfId="1440"/>
    <cellStyle name="Вычисление 4 2" xfId="1441"/>
    <cellStyle name="Вычисление 40" xfId="1442"/>
    <cellStyle name="Вычисление 41" xfId="1443"/>
    <cellStyle name="Вычисление 5" xfId="1444"/>
    <cellStyle name="Вычисление 5 2" xfId="1445"/>
    <cellStyle name="Вычисление 6" xfId="1446"/>
    <cellStyle name="Вычисление 6 2" xfId="1447"/>
    <cellStyle name="Вычисление 7" xfId="1448"/>
    <cellStyle name="Вычисление 7 2" xfId="1449"/>
    <cellStyle name="Вычисление 8" xfId="1450"/>
    <cellStyle name="Вычисление 8 2" xfId="1451"/>
    <cellStyle name="Вычисление 9" xfId="1452"/>
    <cellStyle name="Вычисление 9 2" xfId="1453"/>
    <cellStyle name="Гиперссылка 2" xfId="1454"/>
    <cellStyle name="Гиперссылка 2 2" xfId="1455"/>
    <cellStyle name="Гиперссылка 3" xfId="1456"/>
    <cellStyle name="Гиперссылка 4" xfId="1457"/>
    <cellStyle name="Гиперссылка 5" xfId="1458"/>
    <cellStyle name="Гиперссылка 6" xfId="1459"/>
    <cellStyle name="Гиперссылка 7" xfId="1460"/>
    <cellStyle name="Гиперссылка 8" xfId="1461"/>
    <cellStyle name="Гиперссылка 9" xfId="1462"/>
    <cellStyle name="Денежный [0] 2" xfId="1463"/>
    <cellStyle name="Денежный 10" xfId="1464"/>
    <cellStyle name="Денежный 11" xfId="1465"/>
    <cellStyle name="Денежный 12" xfId="1466"/>
    <cellStyle name="Денежный 13" xfId="1467"/>
    <cellStyle name="Денежный 14" xfId="1468"/>
    <cellStyle name="Денежный 15" xfId="1469"/>
    <cellStyle name="Денежный 16" xfId="1470"/>
    <cellStyle name="Денежный 17" xfId="1471"/>
    <cellStyle name="Денежный 18" xfId="1472"/>
    <cellStyle name="Денежный 19" xfId="1473"/>
    <cellStyle name="Денежный 2" xfId="1474"/>
    <cellStyle name="Денежный 20" xfId="1475"/>
    <cellStyle name="Денежный 21" xfId="1476"/>
    <cellStyle name="Денежный 22" xfId="1477"/>
    <cellStyle name="Денежный 23" xfId="1478"/>
    <cellStyle name="Денежный 24" xfId="1479"/>
    <cellStyle name="Денежный 25" xfId="1480"/>
    <cellStyle name="Денежный 26" xfId="1481"/>
    <cellStyle name="Денежный 27" xfId="1482"/>
    <cellStyle name="Денежный 28" xfId="1483"/>
    <cellStyle name="Денежный 29" xfId="1484"/>
    <cellStyle name="Денежный 3" xfId="1485"/>
    <cellStyle name="Денежный 30" xfId="1486"/>
    <cellStyle name="Денежный 31" xfId="2273"/>
    <cellStyle name="Денежный 32" xfId="2276"/>
    <cellStyle name="Денежный 33" xfId="2275"/>
    <cellStyle name="Денежный 34" xfId="2274"/>
    <cellStyle name="Денежный 35" xfId="2277"/>
    <cellStyle name="Денежный 36" xfId="2279"/>
    <cellStyle name="Денежный 37" xfId="2280"/>
    <cellStyle name="Денежный 38" xfId="2278"/>
    <cellStyle name="Денежный 39" xfId="2281"/>
    <cellStyle name="Денежный 4" xfId="1487"/>
    <cellStyle name="Денежный 40" xfId="2283"/>
    <cellStyle name="Денежный 5" xfId="1488"/>
    <cellStyle name="Денежный 6" xfId="1489"/>
    <cellStyle name="Денежный 7" xfId="1490"/>
    <cellStyle name="Денежный 8" xfId="1491"/>
    <cellStyle name="Денежный 9" xfId="1492"/>
    <cellStyle name="Заголовок 1 10" xfId="1493"/>
    <cellStyle name="Заголовок 1 10 2" xfId="1494"/>
    <cellStyle name="Заголовок 1 11" xfId="1495"/>
    <cellStyle name="Заголовок 1 12" xfId="1496"/>
    <cellStyle name="Заголовок 1 13" xfId="1497"/>
    <cellStyle name="Заголовок 1 14" xfId="1498"/>
    <cellStyle name="Заголовок 1 15" xfId="1499"/>
    <cellStyle name="Заголовок 1 16" xfId="1500"/>
    <cellStyle name="Заголовок 1 17" xfId="1501"/>
    <cellStyle name="Заголовок 1 18" xfId="1502"/>
    <cellStyle name="Заголовок 1 19" xfId="1503"/>
    <cellStyle name="Заголовок 1 2" xfId="1504"/>
    <cellStyle name="Заголовок 1 2 2" xfId="1505"/>
    <cellStyle name="Заголовок 1 20" xfId="1506"/>
    <cellStyle name="Заголовок 1 21" xfId="1507"/>
    <cellStyle name="Заголовок 1 22" xfId="1508"/>
    <cellStyle name="Заголовок 1 23" xfId="1509"/>
    <cellStyle name="Заголовок 1 24" xfId="1510"/>
    <cellStyle name="Заголовок 1 25" xfId="1511"/>
    <cellStyle name="Заголовок 1 26" xfId="1512"/>
    <cellStyle name="Заголовок 1 27" xfId="1513"/>
    <cellStyle name="Заголовок 1 28" xfId="1514"/>
    <cellStyle name="Заголовок 1 29" xfId="1515"/>
    <cellStyle name="Заголовок 1 3" xfId="1516"/>
    <cellStyle name="Заголовок 1 3 2" xfId="1517"/>
    <cellStyle name="Заголовок 1 30" xfId="1518"/>
    <cellStyle name="Заголовок 1 31" xfId="1519"/>
    <cellStyle name="Заголовок 1 32" xfId="1520"/>
    <cellStyle name="Заголовок 1 33" xfId="1521"/>
    <cellStyle name="Заголовок 1 34" xfId="1522"/>
    <cellStyle name="Заголовок 1 35" xfId="1523"/>
    <cellStyle name="Заголовок 1 36" xfId="1524"/>
    <cellStyle name="Заголовок 1 37" xfId="1525"/>
    <cellStyle name="Заголовок 1 38" xfId="1526"/>
    <cellStyle name="Заголовок 1 39" xfId="1527"/>
    <cellStyle name="Заголовок 1 4" xfId="1528"/>
    <cellStyle name="Заголовок 1 4 2" xfId="1529"/>
    <cellStyle name="Заголовок 1 40" xfId="1530"/>
    <cellStyle name="Заголовок 1 41" xfId="1531"/>
    <cellStyle name="Заголовок 1 5" xfId="1532"/>
    <cellStyle name="Заголовок 1 5 2" xfId="1533"/>
    <cellStyle name="Заголовок 1 6" xfId="1534"/>
    <cellStyle name="Заголовок 1 6 2" xfId="1535"/>
    <cellStyle name="Заголовок 1 7" xfId="1536"/>
    <cellStyle name="Заголовок 1 7 2" xfId="1537"/>
    <cellStyle name="Заголовок 1 8" xfId="1538"/>
    <cellStyle name="Заголовок 1 8 2" xfId="1539"/>
    <cellStyle name="Заголовок 1 9" xfId="1540"/>
    <cellStyle name="Заголовок 1 9 2" xfId="1541"/>
    <cellStyle name="Заголовок 2 10" xfId="1542"/>
    <cellStyle name="Заголовок 2 10 2" xfId="1543"/>
    <cellStyle name="Заголовок 2 11" xfId="1544"/>
    <cellStyle name="Заголовок 2 12" xfId="1545"/>
    <cellStyle name="Заголовок 2 13" xfId="1546"/>
    <cellStyle name="Заголовок 2 14" xfId="1547"/>
    <cellStyle name="Заголовок 2 15" xfId="1548"/>
    <cellStyle name="Заголовок 2 16" xfId="1549"/>
    <cellStyle name="Заголовок 2 17" xfId="1550"/>
    <cellStyle name="Заголовок 2 18" xfId="1551"/>
    <cellStyle name="Заголовок 2 19" xfId="1552"/>
    <cellStyle name="Заголовок 2 2" xfId="1553"/>
    <cellStyle name="Заголовок 2 2 2" xfId="1554"/>
    <cellStyle name="Заголовок 2 20" xfId="1555"/>
    <cellStyle name="Заголовок 2 21" xfId="1556"/>
    <cellStyle name="Заголовок 2 22" xfId="1557"/>
    <cellStyle name="Заголовок 2 23" xfId="1558"/>
    <cellStyle name="Заголовок 2 24" xfId="1559"/>
    <cellStyle name="Заголовок 2 25" xfId="1560"/>
    <cellStyle name="Заголовок 2 26" xfId="1561"/>
    <cellStyle name="Заголовок 2 27" xfId="1562"/>
    <cellStyle name="Заголовок 2 28" xfId="1563"/>
    <cellStyle name="Заголовок 2 29" xfId="1564"/>
    <cellStyle name="Заголовок 2 3" xfId="1565"/>
    <cellStyle name="Заголовок 2 3 2" xfId="1566"/>
    <cellStyle name="Заголовок 2 30" xfId="1567"/>
    <cellStyle name="Заголовок 2 31" xfId="1568"/>
    <cellStyle name="Заголовок 2 32" xfId="1569"/>
    <cellStyle name="Заголовок 2 33" xfId="1570"/>
    <cellStyle name="Заголовок 2 34" xfId="1571"/>
    <cellStyle name="Заголовок 2 35" xfId="1572"/>
    <cellStyle name="Заголовок 2 36" xfId="1573"/>
    <cellStyle name="Заголовок 2 37" xfId="1574"/>
    <cellStyle name="Заголовок 2 38" xfId="1575"/>
    <cellStyle name="Заголовок 2 39" xfId="1576"/>
    <cellStyle name="Заголовок 2 4" xfId="1577"/>
    <cellStyle name="Заголовок 2 4 2" xfId="1578"/>
    <cellStyle name="Заголовок 2 40" xfId="1579"/>
    <cellStyle name="Заголовок 2 41" xfId="1580"/>
    <cellStyle name="Заголовок 2 5" xfId="1581"/>
    <cellStyle name="Заголовок 2 5 2" xfId="1582"/>
    <cellStyle name="Заголовок 2 6" xfId="1583"/>
    <cellStyle name="Заголовок 2 6 2" xfId="1584"/>
    <cellStyle name="Заголовок 2 7" xfId="1585"/>
    <cellStyle name="Заголовок 2 7 2" xfId="1586"/>
    <cellStyle name="Заголовок 2 8" xfId="1587"/>
    <cellStyle name="Заголовок 2 8 2" xfId="1588"/>
    <cellStyle name="Заголовок 2 9" xfId="1589"/>
    <cellStyle name="Заголовок 2 9 2" xfId="1590"/>
    <cellStyle name="Заголовок 3 10" xfId="1591"/>
    <cellStyle name="Заголовок 3 10 2" xfId="1592"/>
    <cellStyle name="Заголовок 3 11" xfId="1593"/>
    <cellStyle name="Заголовок 3 12" xfId="1594"/>
    <cellStyle name="Заголовок 3 13" xfId="1595"/>
    <cellStyle name="Заголовок 3 14" xfId="1596"/>
    <cellStyle name="Заголовок 3 15" xfId="1597"/>
    <cellStyle name="Заголовок 3 16" xfId="1598"/>
    <cellStyle name="Заголовок 3 17" xfId="1599"/>
    <cellStyle name="Заголовок 3 18" xfId="1600"/>
    <cellStyle name="Заголовок 3 19" xfId="1601"/>
    <cellStyle name="Заголовок 3 2" xfId="1602"/>
    <cellStyle name="Заголовок 3 2 2" xfId="1603"/>
    <cellStyle name="Заголовок 3 20" xfId="1604"/>
    <cellStyle name="Заголовок 3 21" xfId="1605"/>
    <cellStyle name="Заголовок 3 22" xfId="1606"/>
    <cellStyle name="Заголовок 3 23" xfId="1607"/>
    <cellStyle name="Заголовок 3 24" xfId="1608"/>
    <cellStyle name="Заголовок 3 25" xfId="1609"/>
    <cellStyle name="Заголовок 3 26" xfId="1610"/>
    <cellStyle name="Заголовок 3 27" xfId="1611"/>
    <cellStyle name="Заголовок 3 28" xfId="1612"/>
    <cellStyle name="Заголовок 3 29" xfId="1613"/>
    <cellStyle name="Заголовок 3 3" xfId="1614"/>
    <cellStyle name="Заголовок 3 3 2" xfId="1615"/>
    <cellStyle name="Заголовок 3 30" xfId="1616"/>
    <cellStyle name="Заголовок 3 31" xfId="1617"/>
    <cellStyle name="Заголовок 3 32" xfId="1618"/>
    <cellStyle name="Заголовок 3 33" xfId="1619"/>
    <cellStyle name="Заголовок 3 34" xfId="1620"/>
    <cellStyle name="Заголовок 3 35" xfId="1621"/>
    <cellStyle name="Заголовок 3 36" xfId="1622"/>
    <cellStyle name="Заголовок 3 37" xfId="1623"/>
    <cellStyle name="Заголовок 3 38" xfId="1624"/>
    <cellStyle name="Заголовок 3 39" xfId="1625"/>
    <cellStyle name="Заголовок 3 4" xfId="1626"/>
    <cellStyle name="Заголовок 3 4 2" xfId="1627"/>
    <cellStyle name="Заголовок 3 40" xfId="1628"/>
    <cellStyle name="Заголовок 3 41" xfId="1629"/>
    <cellStyle name="Заголовок 3 5" xfId="1630"/>
    <cellStyle name="Заголовок 3 5 2" xfId="1631"/>
    <cellStyle name="Заголовок 3 6" xfId="1632"/>
    <cellStyle name="Заголовок 3 6 2" xfId="1633"/>
    <cellStyle name="Заголовок 3 7" xfId="1634"/>
    <cellStyle name="Заголовок 3 7 2" xfId="1635"/>
    <cellStyle name="Заголовок 3 8" xfId="1636"/>
    <cellStyle name="Заголовок 3 8 2" xfId="1637"/>
    <cellStyle name="Заголовок 3 9" xfId="1638"/>
    <cellStyle name="Заголовок 3 9 2" xfId="1639"/>
    <cellStyle name="Заголовок 4 10" xfId="1640"/>
    <cellStyle name="Заголовок 4 10 2" xfId="1641"/>
    <cellStyle name="Заголовок 4 11" xfId="1642"/>
    <cellStyle name="Заголовок 4 12" xfId="1643"/>
    <cellStyle name="Заголовок 4 13" xfId="1644"/>
    <cellStyle name="Заголовок 4 14" xfId="1645"/>
    <cellStyle name="Заголовок 4 15" xfId="1646"/>
    <cellStyle name="Заголовок 4 16" xfId="1647"/>
    <cellStyle name="Заголовок 4 17" xfId="1648"/>
    <cellStyle name="Заголовок 4 18" xfId="1649"/>
    <cellStyle name="Заголовок 4 19" xfId="1650"/>
    <cellStyle name="Заголовок 4 2" xfId="1651"/>
    <cellStyle name="Заголовок 4 2 2" xfId="1652"/>
    <cellStyle name="Заголовок 4 20" xfId="1653"/>
    <cellStyle name="Заголовок 4 21" xfId="1654"/>
    <cellStyle name="Заголовок 4 22" xfId="1655"/>
    <cellStyle name="Заголовок 4 23" xfId="1656"/>
    <cellStyle name="Заголовок 4 24" xfId="1657"/>
    <cellStyle name="Заголовок 4 25" xfId="1658"/>
    <cellStyle name="Заголовок 4 26" xfId="1659"/>
    <cellStyle name="Заголовок 4 27" xfId="1660"/>
    <cellStyle name="Заголовок 4 28" xfId="1661"/>
    <cellStyle name="Заголовок 4 29" xfId="1662"/>
    <cellStyle name="Заголовок 4 3" xfId="1663"/>
    <cellStyle name="Заголовок 4 3 2" xfId="1664"/>
    <cellStyle name="Заголовок 4 30" xfId="1665"/>
    <cellStyle name="Заголовок 4 31" xfId="1666"/>
    <cellStyle name="Заголовок 4 32" xfId="1667"/>
    <cellStyle name="Заголовок 4 33" xfId="1668"/>
    <cellStyle name="Заголовок 4 34" xfId="1669"/>
    <cellStyle name="Заголовок 4 35" xfId="1670"/>
    <cellStyle name="Заголовок 4 36" xfId="1671"/>
    <cellStyle name="Заголовок 4 37" xfId="1672"/>
    <cellStyle name="Заголовок 4 38" xfId="1673"/>
    <cellStyle name="Заголовок 4 39" xfId="1674"/>
    <cellStyle name="Заголовок 4 4" xfId="1675"/>
    <cellStyle name="Заголовок 4 4 2" xfId="1676"/>
    <cellStyle name="Заголовок 4 40" xfId="1677"/>
    <cellStyle name="Заголовок 4 41" xfId="1678"/>
    <cellStyle name="Заголовок 4 5" xfId="1679"/>
    <cellStyle name="Заголовок 4 5 2" xfId="1680"/>
    <cellStyle name="Заголовок 4 6" xfId="1681"/>
    <cellStyle name="Заголовок 4 6 2" xfId="1682"/>
    <cellStyle name="Заголовок 4 7" xfId="1683"/>
    <cellStyle name="Заголовок 4 7 2" xfId="1684"/>
    <cellStyle name="Заголовок 4 8" xfId="1685"/>
    <cellStyle name="Заголовок 4 8 2" xfId="1686"/>
    <cellStyle name="Заголовок 4 9" xfId="1687"/>
    <cellStyle name="Заголовок 4 9 2" xfId="1688"/>
    <cellStyle name="Итог 10" xfId="1689"/>
    <cellStyle name="Итог 10 2" xfId="1690"/>
    <cellStyle name="Итог 11" xfId="1691"/>
    <cellStyle name="Итог 12" xfId="1692"/>
    <cellStyle name="Итог 13" xfId="1693"/>
    <cellStyle name="Итог 14" xfId="1694"/>
    <cellStyle name="Итог 15" xfId="1695"/>
    <cellStyle name="Итог 16" xfId="1696"/>
    <cellStyle name="Итог 17" xfId="1697"/>
    <cellStyle name="Итог 18" xfId="1698"/>
    <cellStyle name="Итог 19" xfId="1699"/>
    <cellStyle name="Итог 2" xfId="1700"/>
    <cellStyle name="Итог 2 2" xfId="1701"/>
    <cellStyle name="Итог 20" xfId="1702"/>
    <cellStyle name="Итог 21" xfId="1703"/>
    <cellStyle name="Итог 22" xfId="1704"/>
    <cellStyle name="Итог 23" xfId="1705"/>
    <cellStyle name="Итог 24" xfId="1706"/>
    <cellStyle name="Итог 25" xfId="1707"/>
    <cellStyle name="Итог 26" xfId="1708"/>
    <cellStyle name="Итог 27" xfId="1709"/>
    <cellStyle name="Итог 28" xfId="1710"/>
    <cellStyle name="Итог 29" xfId="1711"/>
    <cellStyle name="Итог 3" xfId="1712"/>
    <cellStyle name="Итог 3 2" xfId="1713"/>
    <cellStyle name="Итог 30" xfId="1714"/>
    <cellStyle name="Итог 31" xfId="1715"/>
    <cellStyle name="Итог 32" xfId="1716"/>
    <cellStyle name="Итог 33" xfId="1717"/>
    <cellStyle name="Итог 34" xfId="1718"/>
    <cellStyle name="Итог 35" xfId="1719"/>
    <cellStyle name="Итог 36" xfId="1720"/>
    <cellStyle name="Итог 37" xfId="1721"/>
    <cellStyle name="Итог 38" xfId="1722"/>
    <cellStyle name="Итог 39" xfId="1723"/>
    <cellStyle name="Итог 4" xfId="1724"/>
    <cellStyle name="Итог 4 2" xfId="1725"/>
    <cellStyle name="Итог 40" xfId="1726"/>
    <cellStyle name="Итог 41" xfId="1727"/>
    <cellStyle name="Итог 5" xfId="1728"/>
    <cellStyle name="Итог 5 2" xfId="1729"/>
    <cellStyle name="Итог 6" xfId="1730"/>
    <cellStyle name="Итог 6 2" xfId="1731"/>
    <cellStyle name="Итог 7" xfId="1732"/>
    <cellStyle name="Итог 7 2" xfId="1733"/>
    <cellStyle name="Итог 8" xfId="1734"/>
    <cellStyle name="Итог 8 2" xfId="1735"/>
    <cellStyle name="Итог 9" xfId="1736"/>
    <cellStyle name="Итог 9 2" xfId="1737"/>
    <cellStyle name="Контрольная ячейка 10" xfId="1738"/>
    <cellStyle name="Контрольная ячейка 10 2" xfId="1739"/>
    <cellStyle name="Контрольная ячейка 11" xfId="1740"/>
    <cellStyle name="Контрольная ячейка 12" xfId="1741"/>
    <cellStyle name="Контрольная ячейка 13" xfId="1742"/>
    <cellStyle name="Контрольная ячейка 14" xfId="1743"/>
    <cellStyle name="Контрольная ячейка 15" xfId="1744"/>
    <cellStyle name="Контрольная ячейка 16" xfId="1745"/>
    <cellStyle name="Контрольная ячейка 17" xfId="1746"/>
    <cellStyle name="Контрольная ячейка 18" xfId="1747"/>
    <cellStyle name="Контрольная ячейка 19" xfId="1748"/>
    <cellStyle name="Контрольная ячейка 2" xfId="1749"/>
    <cellStyle name="Контрольная ячейка 2 2" xfId="1750"/>
    <cellStyle name="Контрольная ячейка 20" xfId="1751"/>
    <cellStyle name="Контрольная ячейка 21" xfId="1752"/>
    <cellStyle name="Контрольная ячейка 22" xfId="1753"/>
    <cellStyle name="Контрольная ячейка 23" xfId="1754"/>
    <cellStyle name="Контрольная ячейка 24" xfId="1755"/>
    <cellStyle name="Контрольная ячейка 25" xfId="1756"/>
    <cellStyle name="Контрольная ячейка 26" xfId="1757"/>
    <cellStyle name="Контрольная ячейка 27" xfId="1758"/>
    <cellStyle name="Контрольная ячейка 28" xfId="1759"/>
    <cellStyle name="Контрольная ячейка 29" xfId="1760"/>
    <cellStyle name="Контрольная ячейка 3" xfId="1761"/>
    <cellStyle name="Контрольная ячейка 3 2" xfId="1762"/>
    <cellStyle name="Контрольная ячейка 30" xfId="1763"/>
    <cellStyle name="Контрольная ячейка 31" xfId="1764"/>
    <cellStyle name="Контрольная ячейка 32" xfId="1765"/>
    <cellStyle name="Контрольная ячейка 33" xfId="1766"/>
    <cellStyle name="Контрольная ячейка 34" xfId="1767"/>
    <cellStyle name="Контрольная ячейка 35" xfId="1768"/>
    <cellStyle name="Контрольная ячейка 36" xfId="1769"/>
    <cellStyle name="Контрольная ячейка 37" xfId="1770"/>
    <cellStyle name="Контрольная ячейка 38" xfId="1771"/>
    <cellStyle name="Контрольная ячейка 39" xfId="1772"/>
    <cellStyle name="Контрольная ячейка 4" xfId="1773"/>
    <cellStyle name="Контрольная ячейка 4 2" xfId="1774"/>
    <cellStyle name="Контрольная ячейка 40" xfId="1775"/>
    <cellStyle name="Контрольная ячейка 41" xfId="1776"/>
    <cellStyle name="Контрольная ячейка 5" xfId="1777"/>
    <cellStyle name="Контрольная ячейка 5 2" xfId="1778"/>
    <cellStyle name="Контрольная ячейка 6" xfId="1779"/>
    <cellStyle name="Контрольная ячейка 6 2" xfId="1780"/>
    <cellStyle name="Контрольная ячейка 7" xfId="1781"/>
    <cellStyle name="Контрольная ячейка 7 2" xfId="1782"/>
    <cellStyle name="Контрольная ячейка 8" xfId="1783"/>
    <cellStyle name="Контрольная ячейка 8 2" xfId="1784"/>
    <cellStyle name="Контрольная ячейка 9" xfId="1785"/>
    <cellStyle name="Контрольная ячейка 9 2" xfId="1786"/>
    <cellStyle name="Название 10" xfId="1787"/>
    <cellStyle name="Название 10 2" xfId="1788"/>
    <cellStyle name="Название 11" xfId="1789"/>
    <cellStyle name="Название 12" xfId="1790"/>
    <cellStyle name="Название 13" xfId="1791"/>
    <cellStyle name="Название 14" xfId="1792"/>
    <cellStyle name="Название 15" xfId="1793"/>
    <cellStyle name="Название 16" xfId="1794"/>
    <cellStyle name="Название 17" xfId="1795"/>
    <cellStyle name="Название 18" xfId="1796"/>
    <cellStyle name="Название 19" xfId="1797"/>
    <cellStyle name="Название 2" xfId="1798"/>
    <cellStyle name="Название 2 2" xfId="1799"/>
    <cellStyle name="Название 20" xfId="1800"/>
    <cellStyle name="Название 21" xfId="1801"/>
    <cellStyle name="Название 22" xfId="1802"/>
    <cellStyle name="Название 23" xfId="1803"/>
    <cellStyle name="Название 24" xfId="1804"/>
    <cellStyle name="Название 25" xfId="1805"/>
    <cellStyle name="Название 26" xfId="1806"/>
    <cellStyle name="Название 27" xfId="1807"/>
    <cellStyle name="Название 28" xfId="1808"/>
    <cellStyle name="Название 29" xfId="1809"/>
    <cellStyle name="Название 3" xfId="1810"/>
    <cellStyle name="Название 3 2" xfId="1811"/>
    <cellStyle name="Название 30" xfId="1812"/>
    <cellStyle name="Название 31" xfId="1813"/>
    <cellStyle name="Название 32" xfId="1814"/>
    <cellStyle name="Название 33" xfId="1815"/>
    <cellStyle name="Название 34" xfId="1816"/>
    <cellStyle name="Название 35" xfId="1817"/>
    <cellStyle name="Название 36" xfId="1818"/>
    <cellStyle name="Название 37" xfId="1819"/>
    <cellStyle name="Название 38" xfId="1820"/>
    <cellStyle name="Название 39" xfId="1821"/>
    <cellStyle name="Название 4" xfId="1822"/>
    <cellStyle name="Название 4 2" xfId="1823"/>
    <cellStyle name="Название 40" xfId="1824"/>
    <cellStyle name="Название 41" xfId="1825"/>
    <cellStyle name="Название 5" xfId="1826"/>
    <cellStyle name="Название 5 2" xfId="1827"/>
    <cellStyle name="Название 6" xfId="1828"/>
    <cellStyle name="Название 6 2" xfId="1829"/>
    <cellStyle name="Название 7" xfId="1830"/>
    <cellStyle name="Название 7 2" xfId="1831"/>
    <cellStyle name="Название 8" xfId="1832"/>
    <cellStyle name="Название 8 2" xfId="1833"/>
    <cellStyle name="Название 9" xfId="1834"/>
    <cellStyle name="Название 9 2" xfId="1835"/>
    <cellStyle name="Нейтральный 10" xfId="1836"/>
    <cellStyle name="Нейтральный 10 2" xfId="1837"/>
    <cellStyle name="Нейтральный 11" xfId="1838"/>
    <cellStyle name="Нейтральный 12" xfId="1839"/>
    <cellStyle name="Нейтральный 13" xfId="1840"/>
    <cellStyle name="Нейтральный 14" xfId="1841"/>
    <cellStyle name="Нейтральный 15" xfId="1842"/>
    <cellStyle name="Нейтральный 16" xfId="1843"/>
    <cellStyle name="Нейтральный 17" xfId="1844"/>
    <cellStyle name="Нейтральный 18" xfId="1845"/>
    <cellStyle name="Нейтральный 19" xfId="1846"/>
    <cellStyle name="Нейтральный 2" xfId="1847"/>
    <cellStyle name="Нейтральный 2 2" xfId="1848"/>
    <cellStyle name="Нейтральный 20" xfId="1849"/>
    <cellStyle name="Нейтральный 21" xfId="1850"/>
    <cellStyle name="Нейтральный 22" xfId="1851"/>
    <cellStyle name="Нейтральный 23" xfId="1852"/>
    <cellStyle name="Нейтральный 24" xfId="1853"/>
    <cellStyle name="Нейтральный 25" xfId="1854"/>
    <cellStyle name="Нейтральный 26" xfId="1855"/>
    <cellStyle name="Нейтральный 27" xfId="1856"/>
    <cellStyle name="Нейтральный 28" xfId="1857"/>
    <cellStyle name="Нейтральный 29" xfId="1858"/>
    <cellStyle name="Нейтральный 3" xfId="1859"/>
    <cellStyle name="Нейтральный 3 2" xfId="1860"/>
    <cellStyle name="Нейтральный 30" xfId="1861"/>
    <cellStyle name="Нейтральный 31" xfId="1862"/>
    <cellStyle name="Нейтральный 32" xfId="1863"/>
    <cellStyle name="Нейтральный 33" xfId="1864"/>
    <cellStyle name="Нейтральный 34" xfId="1865"/>
    <cellStyle name="Нейтральный 35" xfId="1866"/>
    <cellStyle name="Нейтральный 36" xfId="1867"/>
    <cellStyle name="Нейтральный 37" xfId="1868"/>
    <cellStyle name="Нейтральный 38" xfId="1869"/>
    <cellStyle name="Нейтральный 39" xfId="1870"/>
    <cellStyle name="Нейтральный 4" xfId="1871"/>
    <cellStyle name="Нейтральный 4 2" xfId="1872"/>
    <cellStyle name="Нейтральный 40" xfId="1873"/>
    <cellStyle name="Нейтральный 41" xfId="1874"/>
    <cellStyle name="Нейтральный 5" xfId="1875"/>
    <cellStyle name="Нейтральный 5 2" xfId="1876"/>
    <cellStyle name="Нейтральный 6" xfId="1877"/>
    <cellStyle name="Нейтральный 6 2" xfId="1878"/>
    <cellStyle name="Нейтральный 7" xfId="1879"/>
    <cellStyle name="Нейтральный 7 2" xfId="1880"/>
    <cellStyle name="Нейтральный 8" xfId="1881"/>
    <cellStyle name="Нейтральный 8 2" xfId="1882"/>
    <cellStyle name="Нейтральный 9" xfId="1883"/>
    <cellStyle name="Нейтральный 9 2" xfId="1884"/>
    <cellStyle name="Обычный" xfId="0" builtinId="0"/>
    <cellStyle name="Обычный 10" xfId="1885"/>
    <cellStyle name="Обычный 10 2" xfId="1886"/>
    <cellStyle name="Обычный 11" xfId="1887"/>
    <cellStyle name="Обычный 11 2" xfId="1888"/>
    <cellStyle name="Обычный 12" xfId="1889"/>
    <cellStyle name="Обычный 12 2" xfId="1890"/>
    <cellStyle name="Обычный 13" xfId="1891"/>
    <cellStyle name="Обычный 13 2" xfId="1892"/>
    <cellStyle name="Обычный 14" xfId="1893"/>
    <cellStyle name="Обычный 14 2" xfId="1894"/>
    <cellStyle name="Обычный 15" xfId="1895"/>
    <cellStyle name="Обычный 15 2" xfId="1896"/>
    <cellStyle name="Обычный 16" xfId="1897"/>
    <cellStyle name="Обычный 16 2" xfId="1898"/>
    <cellStyle name="Обычный 17" xfId="1899"/>
    <cellStyle name="Обычный 17 2" xfId="1900"/>
    <cellStyle name="Обычный 18" xfId="1901"/>
    <cellStyle name="Обычный 18 2" xfId="1902"/>
    <cellStyle name="Обычный 19" xfId="1903"/>
    <cellStyle name="Обычный 19 2" xfId="1904"/>
    <cellStyle name="Обычный 2" xfId="1905"/>
    <cellStyle name="Обычный 2 2" xfId="1906"/>
    <cellStyle name="Обычный 2 2 2" xfId="1907"/>
    <cellStyle name="Обычный 2 3" xfId="1908"/>
    <cellStyle name="Обычный 2 4" xfId="1909"/>
    <cellStyle name="Обычный 20" xfId="1910"/>
    <cellStyle name="Обычный 20 2" xfId="1911"/>
    <cellStyle name="Обычный 21" xfId="1912"/>
    <cellStyle name="Обычный 21 2" xfId="1913"/>
    <cellStyle name="Обычный 22" xfId="1914"/>
    <cellStyle name="Обычный 22 2" xfId="1915"/>
    <cellStyle name="Обычный 23" xfId="1916"/>
    <cellStyle name="Обычный 23 2" xfId="1917"/>
    <cellStyle name="Обычный 24" xfId="1918"/>
    <cellStyle name="Обычный 24 2" xfId="1919"/>
    <cellStyle name="Обычный 25" xfId="1920"/>
    <cellStyle name="Обычный 25 2" xfId="1921"/>
    <cellStyle name="Обычный 26" xfId="1922"/>
    <cellStyle name="Обычный 26 2" xfId="1923"/>
    <cellStyle name="Обычный 27" xfId="1924"/>
    <cellStyle name="Обычный 27 2" xfId="1925"/>
    <cellStyle name="Обычный 28" xfId="1926"/>
    <cellStyle name="Обычный 28 2" xfId="1927"/>
    <cellStyle name="Обычный 29" xfId="1928"/>
    <cellStyle name="Обычный 29 2" xfId="1929"/>
    <cellStyle name="Обычный 3" xfId="1930"/>
    <cellStyle name="Обычный 3 2" xfId="1931"/>
    <cellStyle name="Обычный 30" xfId="1932"/>
    <cellStyle name="Обычный 30 2" xfId="1933"/>
    <cellStyle name="Обычный 31" xfId="1934"/>
    <cellStyle name="Обычный 31 2" xfId="1935"/>
    <cellStyle name="Обычный 32" xfId="1936"/>
    <cellStyle name="Обычный 32 2" xfId="1937"/>
    <cellStyle name="Обычный 33" xfId="1938"/>
    <cellStyle name="Обычный 33 2" xfId="1939"/>
    <cellStyle name="Обычный 34" xfId="1940"/>
    <cellStyle name="Обычный 35" xfId="1941"/>
    <cellStyle name="Обычный 4" xfId="1942"/>
    <cellStyle name="Обычный 4 2" xfId="1943"/>
    <cellStyle name="Обычный 40" xfId="1944"/>
    <cellStyle name="Обычный 5" xfId="1945"/>
    <cellStyle name="Обычный 5 2" xfId="1946"/>
    <cellStyle name="Обычный 5 3" xfId="1947"/>
    <cellStyle name="Обычный 6" xfId="1948"/>
    <cellStyle name="Обычный 6 2" xfId="1949"/>
    <cellStyle name="Обычный 7" xfId="1950"/>
    <cellStyle name="Обычный 7 2" xfId="1951"/>
    <cellStyle name="Обычный 8" xfId="1952"/>
    <cellStyle name="Обычный 8 2" xfId="1953"/>
    <cellStyle name="Обычный 9" xfId="1954"/>
    <cellStyle name="Обычный 9 2" xfId="1955"/>
    <cellStyle name="Плохой 10" xfId="1956"/>
    <cellStyle name="Плохой 10 2" xfId="1957"/>
    <cellStyle name="Плохой 11" xfId="1958"/>
    <cellStyle name="Плохой 11 2" xfId="1959"/>
    <cellStyle name="Плохой 12" xfId="1960"/>
    <cellStyle name="Плохой 13" xfId="1961"/>
    <cellStyle name="Плохой 14" xfId="1962"/>
    <cellStyle name="Плохой 15" xfId="1963"/>
    <cellStyle name="Плохой 16" xfId="1964"/>
    <cellStyle name="Плохой 17" xfId="1965"/>
    <cellStyle name="Плохой 18" xfId="1966"/>
    <cellStyle name="Плохой 19" xfId="1967"/>
    <cellStyle name="Плохой 2" xfId="1968"/>
    <cellStyle name="Плохой 2 2" xfId="1969"/>
    <cellStyle name="Плохой 20" xfId="1970"/>
    <cellStyle name="Плохой 21" xfId="1971"/>
    <cellStyle name="Плохой 22" xfId="1972"/>
    <cellStyle name="Плохой 23" xfId="1973"/>
    <cellStyle name="Плохой 24" xfId="1974"/>
    <cellStyle name="Плохой 25" xfId="1975"/>
    <cellStyle name="Плохой 26" xfId="1976"/>
    <cellStyle name="Плохой 27" xfId="1977"/>
    <cellStyle name="Плохой 28" xfId="1978"/>
    <cellStyle name="Плохой 29" xfId="1979"/>
    <cellStyle name="Плохой 3" xfId="1980"/>
    <cellStyle name="Плохой 3 2" xfId="1981"/>
    <cellStyle name="Плохой 30" xfId="1982"/>
    <cellStyle name="Плохой 31" xfId="1983"/>
    <cellStyle name="Плохой 32" xfId="1984"/>
    <cellStyle name="Плохой 33" xfId="1985"/>
    <cellStyle name="Плохой 34" xfId="1986"/>
    <cellStyle name="Плохой 35" xfId="1987"/>
    <cellStyle name="Плохой 36" xfId="1988"/>
    <cellStyle name="Плохой 37" xfId="1989"/>
    <cellStyle name="Плохой 38" xfId="1990"/>
    <cellStyle name="Плохой 39" xfId="1991"/>
    <cellStyle name="Плохой 4" xfId="1992"/>
    <cellStyle name="Плохой 4 2" xfId="1993"/>
    <cellStyle name="Плохой 40" xfId="1994"/>
    <cellStyle name="Плохой 41" xfId="1995"/>
    <cellStyle name="Плохой 5" xfId="1996"/>
    <cellStyle name="Плохой 5 2" xfId="1997"/>
    <cellStyle name="Плохой 6" xfId="1998"/>
    <cellStyle name="Плохой 6 2" xfId="1999"/>
    <cellStyle name="Плохой 7" xfId="2000"/>
    <cellStyle name="Плохой 7 2" xfId="2001"/>
    <cellStyle name="Плохой 8" xfId="2002"/>
    <cellStyle name="Плохой 8 2" xfId="2003"/>
    <cellStyle name="Плохой 9" xfId="2004"/>
    <cellStyle name="Плохой 9 2" xfId="2005"/>
    <cellStyle name="Пояснение 10" xfId="2006"/>
    <cellStyle name="Пояснение 10 2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2017"/>
    <cellStyle name="Пояснение 2 2" xfId="2018"/>
    <cellStyle name="Пояснение 20" xfId="2019"/>
    <cellStyle name="Пояснение 21" xfId="2020"/>
    <cellStyle name="Пояснение 22" xfId="2021"/>
    <cellStyle name="Пояснение 23" xfId="2022"/>
    <cellStyle name="Пояснение 24" xfId="2023"/>
    <cellStyle name="Пояснение 25" xfId="2024"/>
    <cellStyle name="Пояснение 26" xfId="2025"/>
    <cellStyle name="Пояснение 27" xfId="2026"/>
    <cellStyle name="Пояснение 28" xfId="2027"/>
    <cellStyle name="Пояснение 29" xfId="2028"/>
    <cellStyle name="Пояснение 3" xfId="2029"/>
    <cellStyle name="Пояснение 3 2" xfId="2030"/>
    <cellStyle name="Пояснение 30" xfId="2031"/>
    <cellStyle name="Пояснение 31" xfId="2032"/>
    <cellStyle name="Пояснение 32" xfId="2033"/>
    <cellStyle name="Пояснение 33" xfId="2034"/>
    <cellStyle name="Пояснение 34" xfId="2035"/>
    <cellStyle name="Пояснение 35" xfId="2036"/>
    <cellStyle name="Пояснение 36" xfId="2037"/>
    <cellStyle name="Пояснение 37" xfId="2038"/>
    <cellStyle name="Пояснение 38" xfId="2039"/>
    <cellStyle name="Пояснение 39" xfId="2040"/>
    <cellStyle name="Пояснение 4" xfId="2041"/>
    <cellStyle name="Пояснение 4 2" xfId="2042"/>
    <cellStyle name="Пояснение 40" xfId="2043"/>
    <cellStyle name="Пояснение 41" xfId="2044"/>
    <cellStyle name="Пояснение 5" xfId="2045"/>
    <cellStyle name="Пояснение 5 2" xfId="2046"/>
    <cellStyle name="Пояснение 6" xfId="2047"/>
    <cellStyle name="Пояснение 6 2" xfId="2048"/>
    <cellStyle name="Пояснение 7" xfId="2049"/>
    <cellStyle name="Пояснение 7 2" xfId="2050"/>
    <cellStyle name="Пояснение 8" xfId="2051"/>
    <cellStyle name="Пояснение 8 2" xfId="2052"/>
    <cellStyle name="Пояснение 9" xfId="2053"/>
    <cellStyle name="Пояснение 9 2" xfId="2054"/>
    <cellStyle name="Примечание 10" xfId="2055"/>
    <cellStyle name="Примечание 10 2" xfId="2056"/>
    <cellStyle name="Примечание 11" xfId="2057"/>
    <cellStyle name="Примечание 11 2" xfId="2058"/>
    <cellStyle name="Примечание 12" xfId="2059"/>
    <cellStyle name="Примечание 13" xfId="2060"/>
    <cellStyle name="Примечание 14" xfId="2061"/>
    <cellStyle name="Примечание 15" xfId="2062"/>
    <cellStyle name="Примечание 16" xfId="2063"/>
    <cellStyle name="Примечание 17" xfId="2064"/>
    <cellStyle name="Примечание 18" xfId="2065"/>
    <cellStyle name="Примечание 19" xfId="2066"/>
    <cellStyle name="Примечание 2" xfId="2067"/>
    <cellStyle name="Примечание 2 2" xfId="2068"/>
    <cellStyle name="Примечание 20" xfId="2069"/>
    <cellStyle name="Примечание 21" xfId="2070"/>
    <cellStyle name="Примечание 22" xfId="2071"/>
    <cellStyle name="Примечание 23" xfId="2072"/>
    <cellStyle name="Примечание 24" xfId="2073"/>
    <cellStyle name="Примечание 25" xfId="2074"/>
    <cellStyle name="Примечание 26" xfId="2075"/>
    <cellStyle name="Примечание 27" xfId="2076"/>
    <cellStyle name="Примечание 28" xfId="2077"/>
    <cellStyle name="Примечание 29" xfId="2078"/>
    <cellStyle name="Примечание 3" xfId="2079"/>
    <cellStyle name="Примечание 3 2" xfId="2080"/>
    <cellStyle name="Примечание 30" xfId="2081"/>
    <cellStyle name="Примечание 31" xfId="2082"/>
    <cellStyle name="Примечание 32" xfId="2083"/>
    <cellStyle name="Примечание 33" xfId="2084"/>
    <cellStyle name="Примечание 34" xfId="2085"/>
    <cellStyle name="Примечание 35" xfId="2086"/>
    <cellStyle name="Примечание 36" xfId="2087"/>
    <cellStyle name="Примечание 37" xfId="2088"/>
    <cellStyle name="Примечание 38" xfId="2089"/>
    <cellStyle name="Примечание 39" xfId="2090"/>
    <cellStyle name="Примечание 4" xfId="2091"/>
    <cellStyle name="Примечание 4 2" xfId="2092"/>
    <cellStyle name="Примечание 40" xfId="2093"/>
    <cellStyle name="Примечание 41" xfId="2094"/>
    <cellStyle name="Примечание 5" xfId="2095"/>
    <cellStyle name="Примечание 5 2" xfId="2096"/>
    <cellStyle name="Примечание 6" xfId="2097"/>
    <cellStyle name="Примечание 6 2" xfId="2098"/>
    <cellStyle name="Примечание 7" xfId="2099"/>
    <cellStyle name="Примечание 7 2" xfId="2100"/>
    <cellStyle name="Примечание 8" xfId="2101"/>
    <cellStyle name="Примечание 8 2" xfId="2102"/>
    <cellStyle name="Примечание 9" xfId="2103"/>
    <cellStyle name="Примечание 9 2" xfId="2104"/>
    <cellStyle name="Процентный 2" xfId="2105"/>
    <cellStyle name="Процентный 2 2" xfId="2106"/>
    <cellStyle name="Связанная ячейка 10" xfId="2107"/>
    <cellStyle name="Связанная ячейка 10 2" xfId="2108"/>
    <cellStyle name="Связанная ячейка 11" xfId="2109"/>
    <cellStyle name="Связанная ячейка 12" xfId="2110"/>
    <cellStyle name="Связанная ячейка 13" xfId="2111"/>
    <cellStyle name="Связанная ячейка 14" xfId="2112"/>
    <cellStyle name="Связанная ячейка 15" xfId="2113"/>
    <cellStyle name="Связанная ячейка 16" xfId="2114"/>
    <cellStyle name="Связанная ячейка 17" xfId="2115"/>
    <cellStyle name="Связанная ячейка 18" xfId="2116"/>
    <cellStyle name="Связанная ячейка 19" xfId="2117"/>
    <cellStyle name="Связанная ячейка 2" xfId="2118"/>
    <cellStyle name="Связанная ячейка 2 2" xfId="2119"/>
    <cellStyle name="Связанная ячейка 20" xfId="2120"/>
    <cellStyle name="Связанная ячейка 21" xfId="2121"/>
    <cellStyle name="Связанная ячейка 22" xfId="2122"/>
    <cellStyle name="Связанная ячейка 23" xfId="2123"/>
    <cellStyle name="Связанная ячейка 24" xfId="2124"/>
    <cellStyle name="Связанная ячейка 25" xfId="2125"/>
    <cellStyle name="Связанная ячейка 26" xfId="2126"/>
    <cellStyle name="Связанная ячейка 27" xfId="2127"/>
    <cellStyle name="Связанная ячейка 28" xfId="2128"/>
    <cellStyle name="Связанная ячейка 29" xfId="2129"/>
    <cellStyle name="Связанная ячейка 3" xfId="2130"/>
    <cellStyle name="Связанная ячейка 3 2" xfId="2131"/>
    <cellStyle name="Связанная ячейка 30" xfId="2132"/>
    <cellStyle name="Связанная ячейка 31" xfId="2133"/>
    <cellStyle name="Связанная ячейка 32" xfId="2134"/>
    <cellStyle name="Связанная ячейка 33" xfId="2135"/>
    <cellStyle name="Связанная ячейка 34" xfId="2136"/>
    <cellStyle name="Связанная ячейка 35" xfId="2137"/>
    <cellStyle name="Связанная ячейка 36" xfId="2138"/>
    <cellStyle name="Связанная ячейка 37" xfId="2139"/>
    <cellStyle name="Связанная ячейка 38" xfId="2140"/>
    <cellStyle name="Связанная ячейка 39" xfId="2141"/>
    <cellStyle name="Связанная ячейка 4" xfId="2142"/>
    <cellStyle name="Связанная ячейка 4 2" xfId="2143"/>
    <cellStyle name="Связанная ячейка 40" xfId="2144"/>
    <cellStyle name="Связанная ячейка 41" xfId="2145"/>
    <cellStyle name="Связанная ячейка 5" xfId="2146"/>
    <cellStyle name="Связанная ячейка 5 2" xfId="2147"/>
    <cellStyle name="Связанная ячейка 6" xfId="2148"/>
    <cellStyle name="Связанная ячейка 6 2" xfId="2149"/>
    <cellStyle name="Связанная ячейка 7" xfId="2150"/>
    <cellStyle name="Связанная ячейка 7 2" xfId="2151"/>
    <cellStyle name="Связанная ячейка 8" xfId="2152"/>
    <cellStyle name="Связанная ячейка 8 2" xfId="2153"/>
    <cellStyle name="Связанная ячейка 9" xfId="2154"/>
    <cellStyle name="Связанная ячейка 9 2" xfId="2155"/>
    <cellStyle name="Стиль 1" xfId="2156"/>
    <cellStyle name="Стиль 1 2" xfId="2157"/>
    <cellStyle name="Текст предупреждения 10" xfId="2158"/>
    <cellStyle name="Текст предупреждения 10 2" xfId="2159"/>
    <cellStyle name="Текст предупреждения 11" xfId="2160"/>
    <cellStyle name="Текст предупреждения 12" xfId="2161"/>
    <cellStyle name="Текст предупреждения 13" xfId="2162"/>
    <cellStyle name="Текст предупреждения 14" xfId="2163"/>
    <cellStyle name="Текст предупреждения 15" xfId="2164"/>
    <cellStyle name="Текст предупреждения 16" xfId="2165"/>
    <cellStyle name="Текст предупреждения 17" xfId="2166"/>
    <cellStyle name="Текст предупреждения 18" xfId="2167"/>
    <cellStyle name="Текст предупреждения 19" xfId="2168"/>
    <cellStyle name="Текст предупреждения 2" xfId="2169"/>
    <cellStyle name="Текст предупреждения 2 2" xfId="2170"/>
    <cellStyle name="Текст предупреждения 20" xfId="2171"/>
    <cellStyle name="Текст предупреждения 21" xfId="2172"/>
    <cellStyle name="Текст предупреждения 22" xfId="2173"/>
    <cellStyle name="Текст предупреждения 23" xfId="2174"/>
    <cellStyle name="Текст предупреждения 24" xfId="2175"/>
    <cellStyle name="Текст предупреждения 25" xfId="2176"/>
    <cellStyle name="Текст предупреждения 26" xfId="2177"/>
    <cellStyle name="Текст предупреждения 27" xfId="2178"/>
    <cellStyle name="Текст предупреждения 28" xfId="2179"/>
    <cellStyle name="Текст предупреждения 29" xfId="2180"/>
    <cellStyle name="Текст предупреждения 3" xfId="2181"/>
    <cellStyle name="Текст предупреждения 3 2" xfId="2182"/>
    <cellStyle name="Текст предупреждения 30" xfId="2183"/>
    <cellStyle name="Текст предупреждения 31" xfId="2184"/>
    <cellStyle name="Текст предупреждения 32" xfId="2185"/>
    <cellStyle name="Текст предупреждения 33" xfId="2186"/>
    <cellStyle name="Текст предупреждения 34" xfId="2187"/>
    <cellStyle name="Текст предупреждения 35" xfId="2188"/>
    <cellStyle name="Текст предупреждения 36" xfId="2189"/>
    <cellStyle name="Текст предупреждения 37" xfId="2190"/>
    <cellStyle name="Текст предупреждения 38" xfId="2191"/>
    <cellStyle name="Текст предупреждения 39" xfId="2192"/>
    <cellStyle name="Текст предупреждения 4" xfId="2193"/>
    <cellStyle name="Текст предупреждения 4 2" xfId="2194"/>
    <cellStyle name="Текст предупреждения 40" xfId="2195"/>
    <cellStyle name="Текст предупреждения 41" xfId="2196"/>
    <cellStyle name="Текст предупреждения 5" xfId="2197"/>
    <cellStyle name="Текст предупреждения 5 2" xfId="2198"/>
    <cellStyle name="Текст предупреждения 6" xfId="2199"/>
    <cellStyle name="Текст предупреждения 6 2" xfId="2200"/>
    <cellStyle name="Текст предупреждения 7" xfId="2201"/>
    <cellStyle name="Текст предупреждения 7 2" xfId="2202"/>
    <cellStyle name="Текст предупреждения 8" xfId="2203"/>
    <cellStyle name="Текст предупреждения 8 2" xfId="2204"/>
    <cellStyle name="Текст предупреждения 9" xfId="2205"/>
    <cellStyle name="Текст предупреждения 9 2" xfId="2206"/>
    <cellStyle name="Финансовый [0] 2" xfId="2207"/>
    <cellStyle name="Финансовый [0] 2 2" xfId="2208"/>
    <cellStyle name="Финансовый 2" xfId="2209"/>
    <cellStyle name="Финансовый 2 2" xfId="2210"/>
    <cellStyle name="Финансовый 2 3" xfId="2211"/>
    <cellStyle name="Финансовый 3" xfId="2212"/>
    <cellStyle name="Финансовый 4" xfId="2282"/>
    <cellStyle name="Финансовый 5" xfId="2284"/>
    <cellStyle name="Хороший 10" xfId="2213"/>
    <cellStyle name="Хороший 10 2" xfId="2214"/>
    <cellStyle name="Хороший 11" xfId="2215"/>
    <cellStyle name="Хороший 12" xfId="2216"/>
    <cellStyle name="Хороший 13" xfId="2217"/>
    <cellStyle name="Хороший 14" xfId="2218"/>
    <cellStyle name="Хороший 15" xfId="2219"/>
    <cellStyle name="Хороший 16" xfId="2220"/>
    <cellStyle name="Хороший 17" xfId="2221"/>
    <cellStyle name="Хороший 18" xfId="2222"/>
    <cellStyle name="Хороший 19" xfId="2223"/>
    <cellStyle name="Хороший 2" xfId="2224"/>
    <cellStyle name="Хороший 2 2" xfId="2225"/>
    <cellStyle name="Хороший 20" xfId="2226"/>
    <cellStyle name="Хороший 21" xfId="2227"/>
    <cellStyle name="Хороший 22" xfId="2228"/>
    <cellStyle name="Хороший 23" xfId="2229"/>
    <cellStyle name="Хороший 24" xfId="2230"/>
    <cellStyle name="Хороший 25" xfId="2231"/>
    <cellStyle name="Хороший 26" xfId="2232"/>
    <cellStyle name="Хороший 27" xfId="2233"/>
    <cellStyle name="Хороший 28" xfId="2234"/>
    <cellStyle name="Хороший 29" xfId="2235"/>
    <cellStyle name="Хороший 3" xfId="2236"/>
    <cellStyle name="Хороший 3 2" xfId="2237"/>
    <cellStyle name="Хороший 30" xfId="2238"/>
    <cellStyle name="Хороший 31" xfId="2239"/>
    <cellStyle name="Хороший 32" xfId="2240"/>
    <cellStyle name="Хороший 33" xfId="2241"/>
    <cellStyle name="Хороший 34" xfId="2242"/>
    <cellStyle name="Хороший 35" xfId="2243"/>
    <cellStyle name="Хороший 36" xfId="2244"/>
    <cellStyle name="Хороший 37" xfId="2245"/>
    <cellStyle name="Хороший 38" xfId="2246"/>
    <cellStyle name="Хороший 39" xfId="2247"/>
    <cellStyle name="Хороший 4" xfId="2248"/>
    <cellStyle name="Хороший 4 2" xfId="2249"/>
    <cellStyle name="Хороший 40" xfId="2250"/>
    <cellStyle name="Хороший 41" xfId="2251"/>
    <cellStyle name="Хороший 5" xfId="2252"/>
    <cellStyle name="Хороший 5 2" xfId="2253"/>
    <cellStyle name="Хороший 6" xfId="2254"/>
    <cellStyle name="Хороший 6 2" xfId="2255"/>
    <cellStyle name="Хороший 7" xfId="2256"/>
    <cellStyle name="Хороший 7 2" xfId="2257"/>
    <cellStyle name="Хороший 8" xfId="2258"/>
    <cellStyle name="Хороший 8 2" xfId="2259"/>
    <cellStyle name="Хороший 9" xfId="2260"/>
    <cellStyle name="Хороший 9 2" xfId="2261"/>
    <cellStyle name="표준_07 1-12월 Data" xfId="2262"/>
    <cellStyle name="常规 11" xfId="2263"/>
    <cellStyle name="常规 12 2" xfId="2264"/>
    <cellStyle name="常规 2 54" xfId="2265"/>
    <cellStyle name="常规 2 54 18" xfId="2266"/>
    <cellStyle name="常规 22 2" xfId="2267"/>
    <cellStyle name="常规 26 3" xfId="2268"/>
    <cellStyle name="常规 28" xfId="2269"/>
    <cellStyle name="常规_R" xfId="2270"/>
    <cellStyle name="標準 3" xfId="227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19.pn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12" Type="http://schemas.openxmlformats.org/officeDocument/2006/relationships/image" Target="../media/image18.png"/><Relationship Id="rId2" Type="http://schemas.openxmlformats.org/officeDocument/2006/relationships/image" Target="../media/image24.jpeg"/><Relationship Id="rId16" Type="http://schemas.openxmlformats.org/officeDocument/2006/relationships/image" Target="../media/image33.png"/><Relationship Id="rId1" Type="http://schemas.openxmlformats.org/officeDocument/2006/relationships/image" Target="../media/image23.jpeg"/><Relationship Id="rId6" Type="http://schemas.openxmlformats.org/officeDocument/2006/relationships/image" Target="../media/image28.png"/><Relationship Id="rId11" Type="http://schemas.openxmlformats.org/officeDocument/2006/relationships/image" Target="../media/image30.png"/><Relationship Id="rId5" Type="http://schemas.openxmlformats.org/officeDocument/2006/relationships/image" Target="../media/image27.jpeg"/><Relationship Id="rId15" Type="http://schemas.openxmlformats.org/officeDocument/2006/relationships/image" Target="../media/image32.png"/><Relationship Id="rId10" Type="http://schemas.openxmlformats.org/officeDocument/2006/relationships/image" Target="../media/image22.png"/><Relationship Id="rId4" Type="http://schemas.openxmlformats.org/officeDocument/2006/relationships/image" Target="../media/image26.jpeg"/><Relationship Id="rId9" Type="http://schemas.openxmlformats.org/officeDocument/2006/relationships/image" Target="../media/image16.png"/><Relationship Id="rId14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7" Type="http://schemas.openxmlformats.org/officeDocument/2006/relationships/image" Target="../media/image17.png"/><Relationship Id="rId2" Type="http://schemas.openxmlformats.org/officeDocument/2006/relationships/image" Target="../media/image35.png"/><Relationship Id="rId1" Type="http://schemas.openxmlformats.org/officeDocument/2006/relationships/image" Target="../media/image34.jpeg"/><Relationship Id="rId6" Type="http://schemas.openxmlformats.org/officeDocument/2006/relationships/image" Target="../media/image11.png"/><Relationship Id="rId5" Type="http://schemas.openxmlformats.org/officeDocument/2006/relationships/image" Target="../media/image37.png"/><Relationship Id="rId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40.png"/><Relationship Id="rId7" Type="http://schemas.openxmlformats.org/officeDocument/2006/relationships/image" Target="../media/image44.jpe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5" Type="http://schemas.openxmlformats.org/officeDocument/2006/relationships/image" Target="../media/image42.jpeg"/><Relationship Id="rId4" Type="http://schemas.openxmlformats.org/officeDocument/2006/relationships/image" Target="../media/image41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70.jpeg"/><Relationship Id="rId39" Type="http://schemas.openxmlformats.org/officeDocument/2006/relationships/image" Target="../media/image82.jpeg"/><Relationship Id="rId21" Type="http://schemas.openxmlformats.org/officeDocument/2006/relationships/image" Target="../media/image65.jpeg"/><Relationship Id="rId34" Type="http://schemas.openxmlformats.org/officeDocument/2006/relationships/image" Target="../media/image77.jpeg"/><Relationship Id="rId42" Type="http://schemas.openxmlformats.org/officeDocument/2006/relationships/image" Target="../media/image85.jpeg"/><Relationship Id="rId7" Type="http://schemas.openxmlformats.org/officeDocument/2006/relationships/image" Target="../media/image51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29" Type="http://schemas.openxmlformats.org/officeDocument/2006/relationships/image" Target="../media/image73.jpeg"/><Relationship Id="rId41" Type="http://schemas.openxmlformats.org/officeDocument/2006/relationships/image" Target="../media/image84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32" Type="http://schemas.openxmlformats.org/officeDocument/2006/relationships/image" Target="../media/image76.png"/><Relationship Id="rId37" Type="http://schemas.openxmlformats.org/officeDocument/2006/relationships/image" Target="../media/image80.jpeg"/><Relationship Id="rId40" Type="http://schemas.openxmlformats.org/officeDocument/2006/relationships/image" Target="../media/image83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28" Type="http://schemas.openxmlformats.org/officeDocument/2006/relationships/image" Target="../media/image72.jpeg"/><Relationship Id="rId36" Type="http://schemas.openxmlformats.org/officeDocument/2006/relationships/image" Target="../media/image79.jpeg"/><Relationship Id="rId10" Type="http://schemas.openxmlformats.org/officeDocument/2006/relationships/image" Target="../media/image54.png"/><Relationship Id="rId19" Type="http://schemas.openxmlformats.org/officeDocument/2006/relationships/image" Target="../media/image63.jpeg"/><Relationship Id="rId31" Type="http://schemas.openxmlformats.org/officeDocument/2006/relationships/image" Target="../media/image75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Relationship Id="rId30" Type="http://schemas.openxmlformats.org/officeDocument/2006/relationships/image" Target="../media/image74.jpeg"/><Relationship Id="rId35" Type="http://schemas.openxmlformats.org/officeDocument/2006/relationships/image" Target="../media/image78.jpeg"/><Relationship Id="rId8" Type="http://schemas.openxmlformats.org/officeDocument/2006/relationships/image" Target="../media/image52.jpeg"/><Relationship Id="rId3" Type="http://schemas.openxmlformats.org/officeDocument/2006/relationships/image" Target="../media/image47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33" Type="http://schemas.openxmlformats.org/officeDocument/2006/relationships/image" Target="../media/image15.jpeg"/><Relationship Id="rId38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13" Type="http://schemas.openxmlformats.org/officeDocument/2006/relationships/image" Target="../media/image97.jpeg"/><Relationship Id="rId18" Type="http://schemas.openxmlformats.org/officeDocument/2006/relationships/image" Target="../media/image101.png"/><Relationship Id="rId26" Type="http://schemas.openxmlformats.org/officeDocument/2006/relationships/image" Target="../media/image109.jpg"/><Relationship Id="rId3" Type="http://schemas.openxmlformats.org/officeDocument/2006/relationships/image" Target="../media/image88.jpeg"/><Relationship Id="rId21" Type="http://schemas.openxmlformats.org/officeDocument/2006/relationships/image" Target="../media/image104.png"/><Relationship Id="rId7" Type="http://schemas.openxmlformats.org/officeDocument/2006/relationships/image" Target="../media/image91.jpeg"/><Relationship Id="rId12" Type="http://schemas.openxmlformats.org/officeDocument/2006/relationships/image" Target="../media/image96.jpeg"/><Relationship Id="rId17" Type="http://schemas.openxmlformats.org/officeDocument/2006/relationships/image" Target="../media/image100.jpeg"/><Relationship Id="rId25" Type="http://schemas.openxmlformats.org/officeDocument/2006/relationships/image" Target="../media/image108.jpeg"/><Relationship Id="rId2" Type="http://schemas.openxmlformats.org/officeDocument/2006/relationships/image" Target="../media/image87.jpeg"/><Relationship Id="rId16" Type="http://schemas.openxmlformats.org/officeDocument/2006/relationships/image" Target="../media/image15.jpeg"/><Relationship Id="rId20" Type="http://schemas.openxmlformats.org/officeDocument/2006/relationships/image" Target="../media/image103.png"/><Relationship Id="rId29" Type="http://schemas.openxmlformats.org/officeDocument/2006/relationships/image" Target="../media/image112.jpeg"/><Relationship Id="rId1" Type="http://schemas.openxmlformats.org/officeDocument/2006/relationships/image" Target="../media/image86.jpeg"/><Relationship Id="rId6" Type="http://schemas.openxmlformats.org/officeDocument/2006/relationships/image" Target="../media/image90.jpeg"/><Relationship Id="rId11" Type="http://schemas.openxmlformats.org/officeDocument/2006/relationships/image" Target="../media/image95.jpeg"/><Relationship Id="rId24" Type="http://schemas.openxmlformats.org/officeDocument/2006/relationships/image" Target="../media/image107.jpeg"/><Relationship Id="rId5" Type="http://schemas.openxmlformats.org/officeDocument/2006/relationships/image" Target="../media/image54.png"/><Relationship Id="rId15" Type="http://schemas.openxmlformats.org/officeDocument/2006/relationships/image" Target="../media/image99.jpeg"/><Relationship Id="rId23" Type="http://schemas.openxmlformats.org/officeDocument/2006/relationships/image" Target="../media/image106.jpeg"/><Relationship Id="rId28" Type="http://schemas.openxmlformats.org/officeDocument/2006/relationships/image" Target="../media/image111.png"/><Relationship Id="rId10" Type="http://schemas.openxmlformats.org/officeDocument/2006/relationships/image" Target="../media/image94.jpeg"/><Relationship Id="rId19" Type="http://schemas.openxmlformats.org/officeDocument/2006/relationships/image" Target="../media/image102.jpeg"/><Relationship Id="rId4" Type="http://schemas.openxmlformats.org/officeDocument/2006/relationships/image" Target="../media/image89.jpeg"/><Relationship Id="rId9" Type="http://schemas.openxmlformats.org/officeDocument/2006/relationships/image" Target="../media/image93.jpeg"/><Relationship Id="rId14" Type="http://schemas.openxmlformats.org/officeDocument/2006/relationships/image" Target="../media/image98.png"/><Relationship Id="rId22" Type="http://schemas.openxmlformats.org/officeDocument/2006/relationships/image" Target="../media/image105.jpg"/><Relationship Id="rId27" Type="http://schemas.openxmlformats.org/officeDocument/2006/relationships/image" Target="../media/image11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5.png"/><Relationship Id="rId18" Type="http://schemas.openxmlformats.org/officeDocument/2006/relationships/image" Target="../media/image130.png"/><Relationship Id="rId26" Type="http://schemas.openxmlformats.org/officeDocument/2006/relationships/image" Target="../media/image78.jpeg"/><Relationship Id="rId3" Type="http://schemas.openxmlformats.org/officeDocument/2006/relationships/image" Target="../media/image115.jpeg"/><Relationship Id="rId21" Type="http://schemas.openxmlformats.org/officeDocument/2006/relationships/image" Target="../media/image133.png"/><Relationship Id="rId34" Type="http://schemas.openxmlformats.org/officeDocument/2006/relationships/image" Target="../media/image144.jpeg"/><Relationship Id="rId7" Type="http://schemas.openxmlformats.org/officeDocument/2006/relationships/image" Target="../media/image119.jpeg"/><Relationship Id="rId12" Type="http://schemas.openxmlformats.org/officeDocument/2006/relationships/image" Target="../media/image124.jpeg"/><Relationship Id="rId17" Type="http://schemas.openxmlformats.org/officeDocument/2006/relationships/image" Target="../media/image129.png"/><Relationship Id="rId25" Type="http://schemas.openxmlformats.org/officeDocument/2006/relationships/image" Target="../media/image137.png"/><Relationship Id="rId33" Type="http://schemas.openxmlformats.org/officeDocument/2006/relationships/image" Target="../media/image143.jpeg"/><Relationship Id="rId2" Type="http://schemas.openxmlformats.org/officeDocument/2006/relationships/image" Target="../media/image114.jpeg"/><Relationship Id="rId16" Type="http://schemas.openxmlformats.org/officeDocument/2006/relationships/image" Target="../media/image128.png"/><Relationship Id="rId20" Type="http://schemas.openxmlformats.org/officeDocument/2006/relationships/image" Target="../media/image132.png"/><Relationship Id="rId29" Type="http://schemas.openxmlformats.org/officeDocument/2006/relationships/image" Target="../media/image139.jpe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24" Type="http://schemas.openxmlformats.org/officeDocument/2006/relationships/image" Target="../media/image136.png"/><Relationship Id="rId32" Type="http://schemas.openxmlformats.org/officeDocument/2006/relationships/image" Target="../media/image142.jpeg"/><Relationship Id="rId5" Type="http://schemas.openxmlformats.org/officeDocument/2006/relationships/image" Target="../media/image117.jpeg"/><Relationship Id="rId15" Type="http://schemas.openxmlformats.org/officeDocument/2006/relationships/image" Target="../media/image127.jpeg"/><Relationship Id="rId23" Type="http://schemas.openxmlformats.org/officeDocument/2006/relationships/image" Target="../media/image135.png"/><Relationship Id="rId28" Type="http://schemas.openxmlformats.org/officeDocument/2006/relationships/image" Target="../media/image15.jpeg"/><Relationship Id="rId10" Type="http://schemas.openxmlformats.org/officeDocument/2006/relationships/image" Target="../media/image122.png"/><Relationship Id="rId19" Type="http://schemas.openxmlformats.org/officeDocument/2006/relationships/image" Target="../media/image131.png"/><Relationship Id="rId31" Type="http://schemas.openxmlformats.org/officeDocument/2006/relationships/image" Target="../media/image141.jpeg"/><Relationship Id="rId4" Type="http://schemas.openxmlformats.org/officeDocument/2006/relationships/image" Target="../media/image116.jpeg"/><Relationship Id="rId9" Type="http://schemas.openxmlformats.org/officeDocument/2006/relationships/image" Target="../media/image121.png"/><Relationship Id="rId14" Type="http://schemas.openxmlformats.org/officeDocument/2006/relationships/image" Target="../media/image126.png"/><Relationship Id="rId22" Type="http://schemas.openxmlformats.org/officeDocument/2006/relationships/image" Target="../media/image134.png"/><Relationship Id="rId27" Type="http://schemas.openxmlformats.org/officeDocument/2006/relationships/image" Target="../media/image138.jpeg"/><Relationship Id="rId30" Type="http://schemas.openxmlformats.org/officeDocument/2006/relationships/image" Target="../media/image140.jpeg"/><Relationship Id="rId35" Type="http://schemas.openxmlformats.org/officeDocument/2006/relationships/image" Target="../media/image145.jpeg"/><Relationship Id="rId8" Type="http://schemas.openxmlformats.org/officeDocument/2006/relationships/image" Target="../media/image1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jpeg"/><Relationship Id="rId13" Type="http://schemas.openxmlformats.org/officeDocument/2006/relationships/image" Target="../media/image158.jpg"/><Relationship Id="rId3" Type="http://schemas.openxmlformats.org/officeDocument/2006/relationships/image" Target="../media/image148.jpeg"/><Relationship Id="rId7" Type="http://schemas.openxmlformats.org/officeDocument/2006/relationships/image" Target="../media/image152.jpeg"/><Relationship Id="rId12" Type="http://schemas.openxmlformats.org/officeDocument/2006/relationships/image" Target="../media/image157.jpeg"/><Relationship Id="rId2" Type="http://schemas.openxmlformats.org/officeDocument/2006/relationships/image" Target="../media/image147.png"/><Relationship Id="rId16" Type="http://schemas.openxmlformats.org/officeDocument/2006/relationships/image" Target="../media/image161.jpeg"/><Relationship Id="rId1" Type="http://schemas.openxmlformats.org/officeDocument/2006/relationships/image" Target="../media/image146.jpeg"/><Relationship Id="rId6" Type="http://schemas.openxmlformats.org/officeDocument/2006/relationships/image" Target="../media/image151.jpeg"/><Relationship Id="rId11" Type="http://schemas.openxmlformats.org/officeDocument/2006/relationships/image" Target="../media/image156.jpeg"/><Relationship Id="rId5" Type="http://schemas.openxmlformats.org/officeDocument/2006/relationships/image" Target="../media/image150.jpeg"/><Relationship Id="rId15" Type="http://schemas.openxmlformats.org/officeDocument/2006/relationships/image" Target="../media/image160.jpeg"/><Relationship Id="rId10" Type="http://schemas.openxmlformats.org/officeDocument/2006/relationships/image" Target="../media/image155.jpeg"/><Relationship Id="rId4" Type="http://schemas.openxmlformats.org/officeDocument/2006/relationships/image" Target="../media/image149.jpeg"/><Relationship Id="rId9" Type="http://schemas.openxmlformats.org/officeDocument/2006/relationships/image" Target="../media/image154.jpeg"/><Relationship Id="rId14" Type="http://schemas.openxmlformats.org/officeDocument/2006/relationships/image" Target="../media/image159.jp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4.png"/><Relationship Id="rId18" Type="http://schemas.openxmlformats.org/officeDocument/2006/relationships/image" Target="../media/image179.jpeg"/><Relationship Id="rId26" Type="http://schemas.openxmlformats.org/officeDocument/2006/relationships/image" Target="../media/image187.jpeg"/><Relationship Id="rId39" Type="http://schemas.openxmlformats.org/officeDocument/2006/relationships/image" Target="../media/image200.jpeg"/><Relationship Id="rId21" Type="http://schemas.openxmlformats.org/officeDocument/2006/relationships/image" Target="../media/image182.jpeg"/><Relationship Id="rId34" Type="http://schemas.openxmlformats.org/officeDocument/2006/relationships/image" Target="../media/image195.jpeg"/><Relationship Id="rId42" Type="http://schemas.openxmlformats.org/officeDocument/2006/relationships/image" Target="../media/image203.jpeg"/><Relationship Id="rId47" Type="http://schemas.openxmlformats.org/officeDocument/2006/relationships/image" Target="../media/image208.png"/><Relationship Id="rId50" Type="http://schemas.openxmlformats.org/officeDocument/2006/relationships/image" Target="../media/image211.jpeg"/><Relationship Id="rId7" Type="http://schemas.openxmlformats.org/officeDocument/2006/relationships/image" Target="../media/image168.png"/><Relationship Id="rId2" Type="http://schemas.openxmlformats.org/officeDocument/2006/relationships/image" Target="../media/image163.png"/><Relationship Id="rId16" Type="http://schemas.openxmlformats.org/officeDocument/2006/relationships/image" Target="../media/image177.jpeg"/><Relationship Id="rId29" Type="http://schemas.openxmlformats.org/officeDocument/2006/relationships/image" Target="../media/image190.jpeg"/><Relationship Id="rId11" Type="http://schemas.openxmlformats.org/officeDocument/2006/relationships/image" Target="../media/image172.jpeg"/><Relationship Id="rId24" Type="http://schemas.openxmlformats.org/officeDocument/2006/relationships/image" Target="../media/image185.jpeg"/><Relationship Id="rId32" Type="http://schemas.openxmlformats.org/officeDocument/2006/relationships/image" Target="../media/image193.jpeg"/><Relationship Id="rId37" Type="http://schemas.openxmlformats.org/officeDocument/2006/relationships/image" Target="../media/image198.png"/><Relationship Id="rId40" Type="http://schemas.openxmlformats.org/officeDocument/2006/relationships/image" Target="../media/image201.jpg"/><Relationship Id="rId45" Type="http://schemas.openxmlformats.org/officeDocument/2006/relationships/image" Target="../media/image206.png"/><Relationship Id="rId5" Type="http://schemas.openxmlformats.org/officeDocument/2006/relationships/image" Target="../media/image166.png"/><Relationship Id="rId15" Type="http://schemas.openxmlformats.org/officeDocument/2006/relationships/image" Target="../media/image176.png"/><Relationship Id="rId23" Type="http://schemas.openxmlformats.org/officeDocument/2006/relationships/image" Target="../media/image184.jpeg"/><Relationship Id="rId28" Type="http://schemas.openxmlformats.org/officeDocument/2006/relationships/image" Target="../media/image189.jpeg"/><Relationship Id="rId36" Type="http://schemas.openxmlformats.org/officeDocument/2006/relationships/image" Target="../media/image197.png"/><Relationship Id="rId49" Type="http://schemas.openxmlformats.org/officeDocument/2006/relationships/image" Target="../media/image210.png"/><Relationship Id="rId10" Type="http://schemas.openxmlformats.org/officeDocument/2006/relationships/image" Target="../media/image171.png"/><Relationship Id="rId19" Type="http://schemas.openxmlformats.org/officeDocument/2006/relationships/image" Target="../media/image180.jpeg"/><Relationship Id="rId31" Type="http://schemas.openxmlformats.org/officeDocument/2006/relationships/image" Target="../media/image192.jpeg"/><Relationship Id="rId44" Type="http://schemas.openxmlformats.org/officeDocument/2006/relationships/image" Target="../media/image205.png"/><Relationship Id="rId4" Type="http://schemas.openxmlformats.org/officeDocument/2006/relationships/image" Target="../media/image165.jpeg"/><Relationship Id="rId9" Type="http://schemas.openxmlformats.org/officeDocument/2006/relationships/image" Target="../media/image170.png"/><Relationship Id="rId14" Type="http://schemas.openxmlformats.org/officeDocument/2006/relationships/image" Target="../media/image175.png"/><Relationship Id="rId22" Type="http://schemas.openxmlformats.org/officeDocument/2006/relationships/image" Target="../media/image183.jpeg"/><Relationship Id="rId27" Type="http://schemas.openxmlformats.org/officeDocument/2006/relationships/image" Target="../media/image188.jpeg"/><Relationship Id="rId30" Type="http://schemas.openxmlformats.org/officeDocument/2006/relationships/image" Target="../media/image191.jpeg"/><Relationship Id="rId35" Type="http://schemas.openxmlformats.org/officeDocument/2006/relationships/image" Target="../media/image196.png"/><Relationship Id="rId43" Type="http://schemas.openxmlformats.org/officeDocument/2006/relationships/image" Target="../media/image204.jpeg"/><Relationship Id="rId48" Type="http://schemas.openxmlformats.org/officeDocument/2006/relationships/image" Target="../media/image209.png"/><Relationship Id="rId8" Type="http://schemas.openxmlformats.org/officeDocument/2006/relationships/image" Target="../media/image169.png"/><Relationship Id="rId3" Type="http://schemas.openxmlformats.org/officeDocument/2006/relationships/image" Target="../media/image164.jpeg"/><Relationship Id="rId12" Type="http://schemas.openxmlformats.org/officeDocument/2006/relationships/image" Target="../media/image173.png"/><Relationship Id="rId17" Type="http://schemas.openxmlformats.org/officeDocument/2006/relationships/image" Target="../media/image178.jpeg"/><Relationship Id="rId25" Type="http://schemas.openxmlformats.org/officeDocument/2006/relationships/image" Target="../media/image186.jpeg"/><Relationship Id="rId33" Type="http://schemas.openxmlformats.org/officeDocument/2006/relationships/image" Target="../media/image194.jpeg"/><Relationship Id="rId38" Type="http://schemas.openxmlformats.org/officeDocument/2006/relationships/image" Target="../media/image199.jpeg"/><Relationship Id="rId46" Type="http://schemas.openxmlformats.org/officeDocument/2006/relationships/image" Target="../media/image207.jpeg"/><Relationship Id="rId20" Type="http://schemas.openxmlformats.org/officeDocument/2006/relationships/image" Target="../media/image181.jpeg"/><Relationship Id="rId41" Type="http://schemas.openxmlformats.org/officeDocument/2006/relationships/image" Target="../media/image202.jpeg"/><Relationship Id="rId1" Type="http://schemas.openxmlformats.org/officeDocument/2006/relationships/image" Target="../media/image162.jpeg"/><Relationship Id="rId6" Type="http://schemas.openxmlformats.org/officeDocument/2006/relationships/image" Target="../media/image1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1224803</xdr:colOff>
      <xdr:row>0</xdr:row>
      <xdr:rowOff>466725</xdr:rowOff>
    </xdr:to>
    <xdr:pic>
      <xdr:nvPicPr>
        <xdr:cNvPr id="1025" name="Рисунок 2" descr="Hemstedt_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24193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38742</xdr:colOff>
      <xdr:row>207</xdr:row>
      <xdr:rowOff>65475</xdr:rowOff>
    </xdr:from>
    <xdr:to>
      <xdr:col>13</xdr:col>
      <xdr:colOff>0</xdr:colOff>
      <xdr:row>209</xdr:row>
      <xdr:rowOff>164087</xdr:rowOff>
    </xdr:to>
    <xdr:pic>
      <xdr:nvPicPr>
        <xdr:cNvPr id="1026" name="Рисунок 6" descr="logo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95456" y="37893332"/>
          <a:ext cx="2567428" cy="534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319369</xdr:colOff>
      <xdr:row>5</xdr:row>
      <xdr:rowOff>73398</xdr:rowOff>
    </xdr:from>
    <xdr:to>
      <xdr:col>18</xdr:col>
      <xdr:colOff>40903</xdr:colOff>
      <xdr:row>17</xdr:row>
      <xdr:rowOff>560</xdr:rowOff>
    </xdr:to>
    <xdr:pic>
      <xdr:nvPicPr>
        <xdr:cNvPr id="1028" name="Рисунок 15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44604" y="1328457"/>
          <a:ext cx="3049681" cy="221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351305</xdr:colOff>
      <xdr:row>20</xdr:row>
      <xdr:rowOff>145675</xdr:rowOff>
    </xdr:from>
    <xdr:to>
      <xdr:col>18</xdr:col>
      <xdr:colOff>72839</xdr:colOff>
      <xdr:row>31</xdr:row>
      <xdr:rowOff>38659</xdr:rowOff>
    </xdr:to>
    <xdr:pic>
      <xdr:nvPicPr>
        <xdr:cNvPr id="1029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76540" y="4258234"/>
          <a:ext cx="3049681" cy="2335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351864</xdr:colOff>
      <xdr:row>32</xdr:row>
      <xdr:rowOff>212351</xdr:rowOff>
    </xdr:from>
    <xdr:to>
      <xdr:col>18</xdr:col>
      <xdr:colOff>82923</xdr:colOff>
      <xdr:row>42</xdr:row>
      <xdr:rowOff>39221</xdr:rowOff>
    </xdr:to>
    <xdr:pic>
      <xdr:nvPicPr>
        <xdr:cNvPr id="1030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77099" y="7003116"/>
          <a:ext cx="3059206" cy="230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345141</xdr:colOff>
      <xdr:row>46</xdr:row>
      <xdr:rowOff>208429</xdr:rowOff>
    </xdr:from>
    <xdr:to>
      <xdr:col>18</xdr:col>
      <xdr:colOff>76200</xdr:colOff>
      <xdr:row>55</xdr:row>
      <xdr:rowOff>81802</xdr:rowOff>
    </xdr:to>
    <xdr:pic>
      <xdr:nvPicPr>
        <xdr:cNvPr id="1031" name="Рисунок 18" descr="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70376" y="10372164"/>
          <a:ext cx="3059206" cy="2282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364191</xdr:colOff>
      <xdr:row>59</xdr:row>
      <xdr:rowOff>5603</xdr:rowOff>
    </xdr:from>
    <xdr:to>
      <xdr:col>18</xdr:col>
      <xdr:colOff>114300</xdr:colOff>
      <xdr:row>68</xdr:row>
      <xdr:rowOff>168649</xdr:rowOff>
    </xdr:to>
    <xdr:pic>
      <xdr:nvPicPr>
        <xdr:cNvPr id="1032" name="Рисунок 25" descr="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89426" y="13430250"/>
          <a:ext cx="3078256" cy="2180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0</xdr:row>
      <xdr:rowOff>85725</xdr:rowOff>
    </xdr:from>
    <xdr:to>
      <xdr:col>2</xdr:col>
      <xdr:colOff>371475</xdr:colOff>
      <xdr:row>0</xdr:row>
      <xdr:rowOff>352425</xdr:rowOff>
    </xdr:to>
    <xdr:pic>
      <xdr:nvPicPr>
        <xdr:cNvPr id="1033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85725"/>
          <a:ext cx="3143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37</xdr:row>
      <xdr:rowOff>85725</xdr:rowOff>
    </xdr:from>
    <xdr:to>
      <xdr:col>2</xdr:col>
      <xdr:colOff>361950</xdr:colOff>
      <xdr:row>37</xdr:row>
      <xdr:rowOff>333375</xdr:rowOff>
    </xdr:to>
    <xdr:pic>
      <xdr:nvPicPr>
        <xdr:cNvPr id="1035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76525" y="3733800"/>
          <a:ext cx="3143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54</xdr:row>
      <xdr:rowOff>152400</xdr:rowOff>
    </xdr:from>
    <xdr:to>
      <xdr:col>2</xdr:col>
      <xdr:colOff>333375</xdr:colOff>
      <xdr:row>54</xdr:row>
      <xdr:rowOff>400050</xdr:rowOff>
    </xdr:to>
    <xdr:pic>
      <xdr:nvPicPr>
        <xdr:cNvPr id="1036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47950" y="7258050"/>
          <a:ext cx="3143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37004</xdr:colOff>
      <xdr:row>118</xdr:row>
      <xdr:rowOff>90766</xdr:rowOff>
    </xdr:from>
    <xdr:to>
      <xdr:col>12</xdr:col>
      <xdr:colOff>577307</xdr:colOff>
      <xdr:row>121</xdr:row>
      <xdr:rowOff>119063</xdr:rowOff>
    </xdr:to>
    <xdr:pic>
      <xdr:nvPicPr>
        <xdr:cNvPr id="1037" name="Рисунок 10" descr="logo_veri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493718" y="21535623"/>
          <a:ext cx="2499732" cy="640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48543</xdr:colOff>
      <xdr:row>223</xdr:row>
      <xdr:rowOff>96051</xdr:rowOff>
    </xdr:from>
    <xdr:to>
      <xdr:col>12</xdr:col>
      <xdr:colOff>337195</xdr:colOff>
      <xdr:row>225</xdr:row>
      <xdr:rowOff>219315</xdr:rowOff>
    </xdr:to>
    <xdr:pic>
      <xdr:nvPicPr>
        <xdr:cNvPr id="10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05257" y="40999122"/>
          <a:ext cx="2248081" cy="585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37</xdr:row>
      <xdr:rowOff>53788</xdr:rowOff>
    </xdr:from>
    <xdr:to>
      <xdr:col>1</xdr:col>
      <xdr:colOff>877982</xdr:colOff>
      <xdr:row>37</xdr:row>
      <xdr:rowOff>463363</xdr:rowOff>
    </xdr:to>
    <xdr:pic>
      <xdr:nvPicPr>
        <xdr:cNvPr id="1043" name="Рисунок 4" descr="fenix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9294" y="7953935"/>
          <a:ext cx="1897717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29014</xdr:colOff>
      <xdr:row>94</xdr:row>
      <xdr:rowOff>23174</xdr:rowOff>
    </xdr:from>
    <xdr:to>
      <xdr:col>12</xdr:col>
      <xdr:colOff>532718</xdr:colOff>
      <xdr:row>96</xdr:row>
      <xdr:rowOff>98652</xdr:rowOff>
    </xdr:to>
    <xdr:pic>
      <xdr:nvPicPr>
        <xdr:cNvPr id="1044" name="Рисунок 9" descr="Logo DEVI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485728" y="17059317"/>
          <a:ext cx="2463133" cy="483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20012</xdr:colOff>
      <xdr:row>133</xdr:row>
      <xdr:rowOff>15126</xdr:rowOff>
    </xdr:from>
    <xdr:to>
      <xdr:col>12</xdr:col>
      <xdr:colOff>163286</xdr:colOff>
      <xdr:row>136</xdr:row>
      <xdr:rowOff>47226</xdr:rowOff>
    </xdr:to>
    <xdr:pic>
      <xdr:nvPicPr>
        <xdr:cNvPr id="1045" name="Рисунок 3" descr="nexan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476726" y="24140590"/>
          <a:ext cx="2102703" cy="562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485775</xdr:colOff>
      <xdr:row>0</xdr:row>
      <xdr:rowOff>47625</xdr:rowOff>
    </xdr:from>
    <xdr:to>
      <xdr:col>12</xdr:col>
      <xdr:colOff>523875</xdr:colOff>
      <xdr:row>2</xdr:row>
      <xdr:rowOff>0</xdr:rowOff>
    </xdr:to>
    <xdr:pic>
      <xdr:nvPicPr>
        <xdr:cNvPr id="1051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96150" y="47625"/>
          <a:ext cx="1866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54</xdr:row>
      <xdr:rowOff>114300</xdr:rowOff>
    </xdr:from>
    <xdr:to>
      <xdr:col>1</xdr:col>
      <xdr:colOff>1024778</xdr:colOff>
      <xdr:row>54</xdr:row>
      <xdr:rowOff>504825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219950"/>
          <a:ext cx="2200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156880</xdr:rowOff>
    </xdr:from>
    <xdr:to>
      <xdr:col>1</xdr:col>
      <xdr:colOff>1124753</xdr:colOff>
      <xdr:row>23</xdr:row>
      <xdr:rowOff>224116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380"/>
          <a:ext cx="2413429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36420</xdr:colOff>
      <xdr:row>21</xdr:row>
      <xdr:rowOff>18489</xdr:rowOff>
    </xdr:from>
    <xdr:ext cx="314325" cy="247650"/>
    <xdr:pic>
      <xdr:nvPicPr>
        <xdr:cNvPr id="23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39491" y="3882918"/>
          <a:ext cx="3143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76839</xdr:colOff>
      <xdr:row>188</xdr:row>
      <xdr:rowOff>116861</xdr:rowOff>
    </xdr:from>
    <xdr:to>
      <xdr:col>12</xdr:col>
      <xdr:colOff>416245</xdr:colOff>
      <xdr:row>191</xdr:row>
      <xdr:rowOff>60830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533553" y="34189147"/>
          <a:ext cx="2298835" cy="665149"/>
        </a:xfrm>
        <a:prstGeom prst="rect">
          <a:avLst/>
        </a:prstGeom>
      </xdr:spPr>
    </xdr:pic>
    <xdr:clientData/>
  </xdr:twoCellAnchor>
  <xdr:twoCellAnchor editAs="oneCell">
    <xdr:from>
      <xdr:col>9</xdr:col>
      <xdr:colOff>41623</xdr:colOff>
      <xdr:row>244</xdr:row>
      <xdr:rowOff>190503</xdr:rowOff>
    </xdr:from>
    <xdr:to>
      <xdr:col>18</xdr:col>
      <xdr:colOff>223018</xdr:colOff>
      <xdr:row>248</xdr:row>
      <xdr:rowOff>112061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498337" y="45189324"/>
          <a:ext cx="2793967" cy="860451"/>
        </a:xfrm>
        <a:prstGeom prst="rect">
          <a:avLst/>
        </a:prstGeom>
      </xdr:spPr>
    </xdr:pic>
    <xdr:clientData/>
  </xdr:twoCellAnchor>
  <xdr:twoCellAnchor editAs="oneCell">
    <xdr:from>
      <xdr:col>9</xdr:col>
      <xdr:colOff>54430</xdr:colOff>
      <xdr:row>149</xdr:row>
      <xdr:rowOff>81643</xdr:rowOff>
    </xdr:from>
    <xdr:to>
      <xdr:col>12</xdr:col>
      <xdr:colOff>272144</xdr:colOff>
      <xdr:row>153</xdr:row>
      <xdr:rowOff>96923</xdr:rowOff>
    </xdr:to>
    <xdr:pic>
      <xdr:nvPicPr>
        <xdr:cNvPr id="24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44" y="27241500"/>
          <a:ext cx="2177143" cy="77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32817</xdr:colOff>
      <xdr:row>171</xdr:row>
      <xdr:rowOff>31216</xdr:rowOff>
    </xdr:from>
    <xdr:to>
      <xdr:col>18</xdr:col>
      <xdr:colOff>95250</xdr:colOff>
      <xdr:row>175</xdr:row>
      <xdr:rowOff>53627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89531" y="31164359"/>
          <a:ext cx="2675005" cy="67555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</xdr:colOff>
      <xdr:row>77</xdr:row>
      <xdr:rowOff>54428</xdr:rowOff>
    </xdr:from>
    <xdr:to>
      <xdr:col>12</xdr:col>
      <xdr:colOff>503464</xdr:colOff>
      <xdr:row>81</xdr:row>
      <xdr:rowOff>108857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0321" y="17471571"/>
          <a:ext cx="244928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28576</xdr:colOff>
      <xdr:row>1</xdr:row>
      <xdr:rowOff>50987</xdr:rowOff>
    </xdr:from>
    <xdr:to>
      <xdr:col>6</xdr:col>
      <xdr:colOff>619125</xdr:colOff>
      <xdr:row>2</xdr:row>
      <xdr:rowOff>151782</xdr:rowOff>
    </xdr:to>
    <xdr:pic>
      <xdr:nvPicPr>
        <xdr:cNvPr id="2" name="Рисунок 3" descr="nexan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1" y="365312"/>
          <a:ext cx="590549" cy="300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28016</xdr:colOff>
      <xdr:row>1</xdr:row>
      <xdr:rowOff>68356</xdr:rowOff>
    </xdr:from>
    <xdr:to>
      <xdr:col>4</xdr:col>
      <xdr:colOff>618566</xdr:colOff>
      <xdr:row>2</xdr:row>
      <xdr:rowOff>144556</xdr:rowOff>
    </xdr:to>
    <xdr:pic>
      <xdr:nvPicPr>
        <xdr:cNvPr id="3" name="Рисунок 6" descr="teplolux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341" y="382681"/>
          <a:ext cx="5905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50987</xdr:colOff>
      <xdr:row>1</xdr:row>
      <xdr:rowOff>82362</xdr:rowOff>
    </xdr:from>
    <xdr:to>
      <xdr:col>7</xdr:col>
      <xdr:colOff>633693</xdr:colOff>
      <xdr:row>2</xdr:row>
      <xdr:rowOff>129487</xdr:rowOff>
    </xdr:to>
    <xdr:pic>
      <xdr:nvPicPr>
        <xdr:cNvPr id="4" name="Рисунок 10" descr="Logo DEVI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80112" y="396687"/>
          <a:ext cx="582706" cy="24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98052</xdr:colOff>
      <xdr:row>1</xdr:row>
      <xdr:rowOff>38100</xdr:rowOff>
    </xdr:from>
    <xdr:to>
      <xdr:col>3</xdr:col>
      <xdr:colOff>600075</xdr:colOff>
      <xdr:row>2</xdr:row>
      <xdr:rowOff>161925</xdr:rowOff>
    </xdr:to>
    <xdr:pic>
      <xdr:nvPicPr>
        <xdr:cNvPr id="5" name="Рисунок 9" descr="logo_veri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46002" y="352425"/>
          <a:ext cx="50202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41462</xdr:colOff>
      <xdr:row>1</xdr:row>
      <xdr:rowOff>43144</xdr:rowOff>
    </xdr:from>
    <xdr:to>
      <xdr:col>5</xdr:col>
      <xdr:colOff>654984</xdr:colOff>
      <xdr:row>2</xdr:row>
      <xdr:rowOff>143156</xdr:rowOff>
    </xdr:to>
    <xdr:pic>
      <xdr:nvPicPr>
        <xdr:cNvPr id="6" name="Рисунок 11" descr="hemstedt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85037" y="357469"/>
          <a:ext cx="613522" cy="300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21851</xdr:colOff>
      <xdr:row>1</xdr:row>
      <xdr:rowOff>60231</xdr:rowOff>
    </xdr:from>
    <xdr:to>
      <xdr:col>2</xdr:col>
      <xdr:colOff>679076</xdr:colOff>
      <xdr:row>2</xdr:row>
      <xdr:rowOff>160244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02951" y="374556"/>
          <a:ext cx="657225" cy="300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47905</xdr:colOff>
      <xdr:row>1</xdr:row>
      <xdr:rowOff>39782</xdr:rowOff>
    </xdr:from>
    <xdr:to>
      <xdr:col>13</xdr:col>
      <xdr:colOff>696445</xdr:colOff>
      <xdr:row>2</xdr:row>
      <xdr:rowOff>131349</xdr:rowOff>
    </xdr:to>
    <xdr:pic>
      <xdr:nvPicPr>
        <xdr:cNvPr id="8" name="Рисунок 7" descr="fenix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82530" y="354107"/>
          <a:ext cx="648540" cy="291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136713</xdr:colOff>
      <xdr:row>31</xdr:row>
      <xdr:rowOff>141491</xdr:rowOff>
    </xdr:from>
    <xdr:to>
      <xdr:col>17</xdr:col>
      <xdr:colOff>806217</xdr:colOff>
      <xdr:row>36</xdr:row>
      <xdr:rowOff>35859</xdr:rowOff>
    </xdr:to>
    <xdr:pic>
      <xdr:nvPicPr>
        <xdr:cNvPr id="9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27042" y="9393067"/>
          <a:ext cx="3994849" cy="1059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49026</xdr:colOff>
      <xdr:row>1</xdr:row>
      <xdr:rowOff>70737</xdr:rowOff>
    </xdr:from>
    <xdr:to>
      <xdr:col>10</xdr:col>
      <xdr:colOff>600075</xdr:colOff>
      <xdr:row>2</xdr:row>
      <xdr:rowOff>136902</xdr:rowOff>
    </xdr:to>
    <xdr:pic>
      <xdr:nvPicPr>
        <xdr:cNvPr id="10" name="Рисунок 7" descr="fenix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97726" y="385062"/>
          <a:ext cx="551049" cy="266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24093</xdr:colOff>
      <xdr:row>1</xdr:row>
      <xdr:rowOff>121583</xdr:rowOff>
    </xdr:from>
    <xdr:to>
      <xdr:col>16</xdr:col>
      <xdr:colOff>801038</xdr:colOff>
      <xdr:row>2</xdr:row>
      <xdr:rowOff>133349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4143" y="435908"/>
          <a:ext cx="776945" cy="211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78440</xdr:colOff>
      <xdr:row>1</xdr:row>
      <xdr:rowOff>56033</xdr:rowOff>
    </xdr:from>
    <xdr:to>
      <xdr:col>17</xdr:col>
      <xdr:colOff>728379</xdr:colOff>
      <xdr:row>2</xdr:row>
      <xdr:rowOff>171325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4790" y="370358"/>
          <a:ext cx="649939" cy="31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36980</xdr:colOff>
      <xdr:row>1</xdr:row>
      <xdr:rowOff>67234</xdr:rowOff>
    </xdr:from>
    <xdr:to>
      <xdr:col>1</xdr:col>
      <xdr:colOff>664510</xdr:colOff>
      <xdr:row>2</xdr:row>
      <xdr:rowOff>156882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30" y="381559"/>
          <a:ext cx="627530" cy="289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29135</xdr:colOff>
      <xdr:row>1</xdr:row>
      <xdr:rowOff>57711</xdr:rowOff>
    </xdr:from>
    <xdr:ext cx="642658" cy="31376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34535" y="372036"/>
          <a:ext cx="642658" cy="313764"/>
        </a:xfrm>
        <a:prstGeom prst="rect">
          <a:avLst/>
        </a:prstGeom>
      </xdr:spPr>
    </xdr:pic>
    <xdr:clientData/>
  </xdr:oneCellAnchor>
  <xdr:twoCellAnchor editAs="oneCell">
    <xdr:from>
      <xdr:col>23</xdr:col>
      <xdr:colOff>78442</xdr:colOff>
      <xdr:row>1</xdr:row>
      <xdr:rowOff>33618</xdr:rowOff>
    </xdr:from>
    <xdr:to>
      <xdr:col>23</xdr:col>
      <xdr:colOff>896472</xdr:colOff>
      <xdr:row>2</xdr:row>
      <xdr:rowOff>168088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13560" y="347383"/>
          <a:ext cx="818030" cy="336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206188</xdr:colOff>
      <xdr:row>22</xdr:row>
      <xdr:rowOff>190224</xdr:rowOff>
    </xdr:from>
    <xdr:to>
      <xdr:col>18</xdr:col>
      <xdr:colOff>239807</xdr:colOff>
      <xdr:row>31</xdr:row>
      <xdr:rowOff>52432</xdr:rowOff>
    </xdr:to>
    <xdr:pic>
      <xdr:nvPicPr>
        <xdr:cNvPr id="19" name="Рисунок 21" descr="теплый-пол-под-плитку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96517" y="6940648"/>
          <a:ext cx="4193242" cy="236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54428</xdr:colOff>
      <xdr:row>1</xdr:row>
      <xdr:rowOff>104774</xdr:rowOff>
    </xdr:from>
    <xdr:to>
      <xdr:col>9</xdr:col>
      <xdr:colOff>679242</xdr:colOff>
      <xdr:row>2</xdr:row>
      <xdr:rowOff>114300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264728" y="419099"/>
          <a:ext cx="624814" cy="209551"/>
        </a:xfrm>
        <a:prstGeom prst="rect">
          <a:avLst/>
        </a:prstGeom>
      </xdr:spPr>
    </xdr:pic>
    <xdr:clientData/>
  </xdr:twoCellAnchor>
  <xdr:twoCellAnchor editAs="oneCell">
    <xdr:from>
      <xdr:col>20</xdr:col>
      <xdr:colOff>36065</xdr:colOff>
      <xdr:row>1</xdr:row>
      <xdr:rowOff>56030</xdr:rowOff>
    </xdr:from>
    <xdr:to>
      <xdr:col>20</xdr:col>
      <xdr:colOff>1042147</xdr:colOff>
      <xdr:row>2</xdr:row>
      <xdr:rowOff>166928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205653" y="369795"/>
          <a:ext cx="1006082" cy="3126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217955</xdr:colOff>
      <xdr:row>4</xdr:row>
      <xdr:rowOff>175532</xdr:rowOff>
    </xdr:from>
    <xdr:to>
      <xdr:col>10</xdr:col>
      <xdr:colOff>665630</xdr:colOff>
      <xdr:row>17</xdr:row>
      <xdr:rowOff>9766</xdr:rowOff>
    </xdr:to>
    <xdr:pic>
      <xdr:nvPicPr>
        <xdr:cNvPr id="3073" name="Рисунок 1" descr="Hemstedt_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12867" y="1105620"/>
          <a:ext cx="447675" cy="2165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298477</xdr:colOff>
      <xdr:row>36</xdr:row>
      <xdr:rowOff>164967</xdr:rowOff>
    </xdr:from>
    <xdr:to>
      <xdr:col>10</xdr:col>
      <xdr:colOff>727102</xdr:colOff>
      <xdr:row>44</xdr:row>
      <xdr:rowOff>129429</xdr:rowOff>
    </xdr:to>
    <xdr:pic>
      <xdr:nvPicPr>
        <xdr:cNvPr id="3074" name="Рисунок 3" descr="fenix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84584" y="6846074"/>
          <a:ext cx="428625" cy="147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476250</xdr:colOff>
      <xdr:row>32</xdr:row>
      <xdr:rowOff>19050</xdr:rowOff>
    </xdr:from>
    <xdr:to>
      <xdr:col>5</xdr:col>
      <xdr:colOff>817789</xdr:colOff>
      <xdr:row>33</xdr:row>
      <xdr:rowOff>1732</xdr:rowOff>
    </xdr:to>
    <xdr:pic>
      <xdr:nvPicPr>
        <xdr:cNvPr id="3075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0" y="3981450"/>
          <a:ext cx="2857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35826</xdr:colOff>
      <xdr:row>34</xdr:row>
      <xdr:rowOff>233285</xdr:rowOff>
    </xdr:from>
    <xdr:to>
      <xdr:col>15</xdr:col>
      <xdr:colOff>501361</xdr:colOff>
      <xdr:row>61</xdr:row>
      <xdr:rowOff>90447</xdr:rowOff>
    </xdr:to>
    <xdr:pic>
      <xdr:nvPicPr>
        <xdr:cNvPr id="3076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6200000">
          <a:off x="8991754" y="8177428"/>
          <a:ext cx="5386465" cy="1771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247392</xdr:colOff>
      <xdr:row>90</xdr:row>
      <xdr:rowOff>90665</xdr:rowOff>
    </xdr:from>
    <xdr:to>
      <xdr:col>10</xdr:col>
      <xdr:colOff>697966</xdr:colOff>
      <xdr:row>97</xdr:row>
      <xdr:rowOff>101252</xdr:rowOff>
    </xdr:to>
    <xdr:pic>
      <xdr:nvPicPr>
        <xdr:cNvPr id="7" name="Рисунок 6" descr="Картинки по запросу nexans 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434368" y="14763689"/>
          <a:ext cx="1248836" cy="45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305846</xdr:colOff>
      <xdr:row>69</xdr:row>
      <xdr:rowOff>171770</xdr:rowOff>
    </xdr:from>
    <xdr:to>
      <xdr:col>10</xdr:col>
      <xdr:colOff>752397</xdr:colOff>
      <xdr:row>79</xdr:row>
      <xdr:rowOff>79241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6200000">
          <a:off x="8188582" y="11148534"/>
          <a:ext cx="1853294" cy="446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476250</xdr:colOff>
      <xdr:row>19</xdr:row>
      <xdr:rowOff>19050</xdr:rowOff>
    </xdr:from>
    <xdr:ext cx="336737" cy="190500"/>
    <xdr:pic>
      <xdr:nvPicPr>
        <xdr:cNvPr id="9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43985" y="7639050"/>
          <a:ext cx="336737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270226</xdr:colOff>
      <xdr:row>20</xdr:row>
      <xdr:rowOff>73637</xdr:rowOff>
    </xdr:from>
    <xdr:to>
      <xdr:col>10</xdr:col>
      <xdr:colOff>746114</xdr:colOff>
      <xdr:row>30</xdr:row>
      <xdr:rowOff>55709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111120" y="4438350"/>
          <a:ext cx="1966314" cy="47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476250</xdr:colOff>
      <xdr:row>49</xdr:row>
      <xdr:rowOff>19050</xdr:rowOff>
    </xdr:from>
    <xdr:ext cx="341539" cy="197835"/>
    <xdr:pic>
      <xdr:nvPicPr>
        <xdr:cNvPr id="11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63403" y="5657850"/>
          <a:ext cx="341539" cy="197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342900</xdr:colOff>
      <xdr:row>52</xdr:row>
      <xdr:rowOff>114300</xdr:rowOff>
    </xdr:from>
    <xdr:to>
      <xdr:col>10</xdr:col>
      <xdr:colOff>771525</xdr:colOff>
      <xdr:row>59</xdr:row>
      <xdr:rowOff>179614</xdr:rowOff>
    </xdr:to>
    <xdr:pic>
      <xdr:nvPicPr>
        <xdr:cNvPr id="13" name="Рисунок 3" descr="fenix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0" y="9448800"/>
          <a:ext cx="428625" cy="142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5</xdr:row>
      <xdr:rowOff>342900</xdr:rowOff>
    </xdr:from>
    <xdr:to>
      <xdr:col>6</xdr:col>
      <xdr:colOff>962025</xdr:colOff>
      <xdr:row>5</xdr:row>
      <xdr:rowOff>1390650</xdr:rowOff>
    </xdr:to>
    <xdr:pic>
      <xdr:nvPicPr>
        <xdr:cNvPr id="4097" name="Рисунок 1" descr="otopitelnaya-plenka-heat-plu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1971675"/>
          <a:ext cx="952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12</xdr:row>
      <xdr:rowOff>95250</xdr:rowOff>
    </xdr:from>
    <xdr:to>
      <xdr:col>10</xdr:col>
      <xdr:colOff>538121</xdr:colOff>
      <xdr:row>23</xdr:row>
      <xdr:rowOff>295275</xdr:rowOff>
    </xdr:to>
    <xdr:pic>
      <xdr:nvPicPr>
        <xdr:cNvPr id="4098" name="Рисунок 2" descr="Heatflow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" y="5229225"/>
          <a:ext cx="81819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</xdr:row>
      <xdr:rowOff>171450</xdr:rowOff>
    </xdr:from>
    <xdr:to>
      <xdr:col>7</xdr:col>
      <xdr:colOff>19051</xdr:colOff>
      <xdr:row>4</xdr:row>
      <xdr:rowOff>203947</xdr:rowOff>
    </xdr:to>
    <xdr:pic>
      <xdr:nvPicPr>
        <xdr:cNvPr id="4099" name="Рисунок 4" descr="ruloni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48175" y="1000125"/>
          <a:ext cx="904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495301</xdr:colOff>
      <xdr:row>25</xdr:row>
      <xdr:rowOff>66676</xdr:rowOff>
    </xdr:from>
    <xdr:to>
      <xdr:col>4</xdr:col>
      <xdr:colOff>33619</xdr:colOff>
      <xdr:row>36</xdr:row>
      <xdr:rowOff>49804</xdr:rowOff>
    </xdr:to>
    <xdr:pic>
      <xdr:nvPicPr>
        <xdr:cNvPr id="4100" name="Рисунок 5" descr="Infrakrasniy_pol (1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5301" y="7148794"/>
          <a:ext cx="3348318" cy="2078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197408</xdr:colOff>
      <xdr:row>25</xdr:row>
      <xdr:rowOff>2802</xdr:rowOff>
    </xdr:from>
    <xdr:to>
      <xdr:col>10</xdr:col>
      <xdr:colOff>235323</xdr:colOff>
      <xdr:row>36</xdr:row>
      <xdr:rowOff>112057</xdr:rowOff>
    </xdr:to>
    <xdr:pic>
      <xdr:nvPicPr>
        <xdr:cNvPr id="4101" name="Рисунок 6" descr="heat-plus-montaj-electrosoedinenie-1- (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26290" y="7084920"/>
          <a:ext cx="3691033" cy="2204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161365</xdr:colOff>
      <xdr:row>48</xdr:row>
      <xdr:rowOff>99013</xdr:rowOff>
    </xdr:from>
    <xdr:to>
      <xdr:col>9</xdr:col>
      <xdr:colOff>0</xdr:colOff>
      <xdr:row>57</xdr:row>
      <xdr:rowOff>85820</xdr:rowOff>
    </xdr:to>
    <xdr:pic>
      <xdr:nvPicPr>
        <xdr:cNvPr id="4102" name="Рисунок 11" descr="al-mat-koupel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49806" y="12111719"/>
          <a:ext cx="3816723" cy="1779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149039</xdr:colOff>
      <xdr:row>38</xdr:row>
      <xdr:rowOff>64433</xdr:rowOff>
    </xdr:from>
    <xdr:to>
      <xdr:col>8</xdr:col>
      <xdr:colOff>661146</xdr:colOff>
      <xdr:row>47</xdr:row>
      <xdr:rowOff>98507</xdr:rowOff>
    </xdr:to>
    <xdr:pic>
      <xdr:nvPicPr>
        <xdr:cNvPr id="4103" name="Рисунок 13" descr="5(8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59039" y="9656668"/>
          <a:ext cx="3728195" cy="2051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707652</xdr:colOff>
      <xdr:row>55</xdr:row>
      <xdr:rowOff>78198</xdr:rowOff>
    </xdr:from>
    <xdr:to>
      <xdr:col>3</xdr:col>
      <xdr:colOff>100854</xdr:colOff>
      <xdr:row>59</xdr:row>
      <xdr:rowOff>180417</xdr:rowOff>
    </xdr:to>
    <xdr:pic>
      <xdr:nvPicPr>
        <xdr:cNvPr id="4104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7652" y="13301139"/>
          <a:ext cx="2048996" cy="86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3</xdr:row>
      <xdr:rowOff>85725</xdr:rowOff>
    </xdr:from>
    <xdr:to>
      <xdr:col>1</xdr:col>
      <xdr:colOff>923925</xdr:colOff>
      <xdr:row>3</xdr:row>
      <xdr:rowOff>657225</xdr:rowOff>
    </xdr:to>
    <xdr:pic>
      <xdr:nvPicPr>
        <xdr:cNvPr id="6145" name="Рисунок 1" descr="Ekson_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3575" y="790575"/>
          <a:ext cx="647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</xdr:row>
      <xdr:rowOff>638175</xdr:rowOff>
    </xdr:from>
    <xdr:to>
      <xdr:col>1</xdr:col>
      <xdr:colOff>657225</xdr:colOff>
      <xdr:row>4</xdr:row>
      <xdr:rowOff>638175</xdr:rowOff>
    </xdr:to>
    <xdr:pic>
      <xdr:nvPicPr>
        <xdr:cNvPr id="6147" name="Рисунок 3" descr="terneo-rtp_113533411411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66875" y="203835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</xdr:row>
      <xdr:rowOff>9525</xdr:rowOff>
    </xdr:from>
    <xdr:to>
      <xdr:col>1</xdr:col>
      <xdr:colOff>1066800</xdr:colOff>
      <xdr:row>5</xdr:row>
      <xdr:rowOff>942975</xdr:rowOff>
    </xdr:to>
    <xdr:pic>
      <xdr:nvPicPr>
        <xdr:cNvPr id="6148" name="Рисунок 4" descr="Menred_RTC_70_54752_9425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66875" y="3781425"/>
          <a:ext cx="1057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</xdr:row>
      <xdr:rowOff>609600</xdr:rowOff>
    </xdr:from>
    <xdr:to>
      <xdr:col>1</xdr:col>
      <xdr:colOff>647700</xdr:colOff>
      <xdr:row>5</xdr:row>
      <xdr:rowOff>609600</xdr:rowOff>
    </xdr:to>
    <xdr:pic>
      <xdr:nvPicPr>
        <xdr:cNvPr id="6149" name="Рисунок 5" descr="terneo_mex_unic13533411643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695450" y="43815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1262984</xdr:colOff>
      <xdr:row>13</xdr:row>
      <xdr:rowOff>143595</xdr:rowOff>
    </xdr:from>
    <xdr:to>
      <xdr:col>1</xdr:col>
      <xdr:colOff>260137</xdr:colOff>
      <xdr:row>13</xdr:row>
      <xdr:rowOff>869357</xdr:rowOff>
    </xdr:to>
    <xdr:pic>
      <xdr:nvPicPr>
        <xdr:cNvPr id="6151" name="Рисунок 8" descr="RTC-7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62984" y="9803066"/>
          <a:ext cx="767682" cy="725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438150</xdr:rowOff>
    </xdr:from>
    <xdr:to>
      <xdr:col>5</xdr:col>
      <xdr:colOff>628650</xdr:colOff>
      <xdr:row>3</xdr:row>
      <xdr:rowOff>438150</xdr:rowOff>
    </xdr:to>
    <xdr:pic>
      <xdr:nvPicPr>
        <xdr:cNvPr id="6152" name="Рисунок 9" descr="termoregulyatory_dlya_teplyh_polov_terneo_st.200x200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24450" y="114300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254902</xdr:colOff>
      <xdr:row>9</xdr:row>
      <xdr:rowOff>78440</xdr:rowOff>
    </xdr:from>
    <xdr:to>
      <xdr:col>5</xdr:col>
      <xdr:colOff>1093373</xdr:colOff>
      <xdr:row>9</xdr:row>
      <xdr:rowOff>814431</xdr:rowOff>
    </xdr:to>
    <xdr:pic>
      <xdr:nvPicPr>
        <xdr:cNvPr id="6155" name="Рисунок 12" descr="OTN2_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67343" y="6342528"/>
          <a:ext cx="838471" cy="735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18</xdr:row>
      <xdr:rowOff>38100</xdr:rowOff>
    </xdr:from>
    <xdr:to>
      <xdr:col>1</xdr:col>
      <xdr:colOff>923925</xdr:colOff>
      <xdr:row>18</xdr:row>
      <xdr:rowOff>723900</xdr:rowOff>
    </xdr:to>
    <xdr:pic>
      <xdr:nvPicPr>
        <xdr:cNvPr id="6156" name="Рисунок 13" descr="MTU2 1991-1999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85950" y="12896850"/>
          <a:ext cx="695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180974</xdr:colOff>
      <xdr:row>20</xdr:row>
      <xdr:rowOff>38100</xdr:rowOff>
    </xdr:from>
    <xdr:to>
      <xdr:col>1</xdr:col>
      <xdr:colOff>990599</xdr:colOff>
      <xdr:row>20</xdr:row>
      <xdr:rowOff>726831</xdr:rowOff>
    </xdr:to>
    <xdr:pic>
      <xdr:nvPicPr>
        <xdr:cNvPr id="6157" name="Рисунок 14" descr="6588_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62149" y="15135225"/>
          <a:ext cx="809625" cy="680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19</xdr:row>
      <xdr:rowOff>66675</xdr:rowOff>
    </xdr:from>
    <xdr:to>
      <xdr:col>0</xdr:col>
      <xdr:colOff>1619250</xdr:colOff>
      <xdr:row>19</xdr:row>
      <xdr:rowOff>628650</xdr:rowOff>
    </xdr:to>
    <xdr:pic>
      <xdr:nvPicPr>
        <xdr:cNvPr id="6158" name="Рисунок 15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225" y="13668375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378999</xdr:colOff>
      <xdr:row>4</xdr:row>
      <xdr:rowOff>66835</xdr:rowOff>
    </xdr:from>
    <xdr:to>
      <xdr:col>5</xdr:col>
      <xdr:colOff>1060380</xdr:colOff>
      <xdr:row>4</xdr:row>
      <xdr:rowOff>721178</xdr:rowOff>
    </xdr:to>
    <xdr:pic>
      <xdr:nvPicPr>
        <xdr:cNvPr id="6159" name="Рисунок 16" descr="tkb 60-2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835463" y="1468371"/>
          <a:ext cx="681381" cy="65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255415</xdr:colOff>
      <xdr:row>12</xdr:row>
      <xdr:rowOff>44504</xdr:rowOff>
    </xdr:from>
    <xdr:to>
      <xdr:col>1</xdr:col>
      <xdr:colOff>950740</xdr:colOff>
      <xdr:row>12</xdr:row>
      <xdr:rowOff>723180</xdr:rowOff>
    </xdr:to>
    <xdr:pic>
      <xdr:nvPicPr>
        <xdr:cNvPr id="6160" name="Рисунок 1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25944" y="8953180"/>
          <a:ext cx="695325" cy="678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272142</xdr:colOff>
      <xdr:row>11</xdr:row>
      <xdr:rowOff>62592</xdr:rowOff>
    </xdr:from>
    <xdr:to>
      <xdr:col>1</xdr:col>
      <xdr:colOff>986117</xdr:colOff>
      <xdr:row>11</xdr:row>
      <xdr:rowOff>776567</xdr:rowOff>
    </xdr:to>
    <xdr:pic>
      <xdr:nvPicPr>
        <xdr:cNvPr id="6163" name="Рисунок 20" descr="arnold rack st-ar 16 sl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42671" y="7962739"/>
          <a:ext cx="713975" cy="71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1066800</xdr:colOff>
      <xdr:row>10</xdr:row>
      <xdr:rowOff>38100</xdr:rowOff>
    </xdr:from>
    <xdr:to>
      <xdr:col>5</xdr:col>
      <xdr:colOff>0</xdr:colOff>
      <xdr:row>10</xdr:row>
      <xdr:rowOff>581025</xdr:rowOff>
    </xdr:to>
    <xdr:pic>
      <xdr:nvPicPr>
        <xdr:cNvPr id="6164" name="Рисунок 21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62475" y="7743825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3</xdr:row>
      <xdr:rowOff>57150</xdr:rowOff>
    </xdr:from>
    <xdr:to>
      <xdr:col>5</xdr:col>
      <xdr:colOff>1009650</xdr:colOff>
      <xdr:row>3</xdr:row>
      <xdr:rowOff>676275</xdr:rowOff>
    </xdr:to>
    <xdr:pic>
      <xdr:nvPicPr>
        <xdr:cNvPr id="6166" name="Рисунок 23" descr="termoregulyatory_dlya_teplyh_polov_terneo_st.200x20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67350" y="7620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223157</xdr:colOff>
      <xdr:row>4</xdr:row>
      <xdr:rowOff>51707</xdr:rowOff>
    </xdr:from>
    <xdr:to>
      <xdr:col>1</xdr:col>
      <xdr:colOff>908957</xdr:colOff>
      <xdr:row>4</xdr:row>
      <xdr:rowOff>707571</xdr:rowOff>
    </xdr:to>
    <xdr:pic>
      <xdr:nvPicPr>
        <xdr:cNvPr id="6167" name="Рисунок 24" descr="terneo-rtp_113533411411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05693" y="1453243"/>
          <a:ext cx="685800" cy="655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</xdr:row>
      <xdr:rowOff>952500</xdr:rowOff>
    </xdr:from>
    <xdr:to>
      <xdr:col>1</xdr:col>
      <xdr:colOff>923925</xdr:colOff>
      <xdr:row>5</xdr:row>
      <xdr:rowOff>1647825</xdr:rowOff>
    </xdr:to>
    <xdr:pic>
      <xdr:nvPicPr>
        <xdr:cNvPr id="6168" name="Рисунок 25" descr="terneo_mex_unic13533411643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85950" y="47244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280947</xdr:colOff>
      <xdr:row>10</xdr:row>
      <xdr:rowOff>32030</xdr:rowOff>
    </xdr:from>
    <xdr:to>
      <xdr:col>5</xdr:col>
      <xdr:colOff>1100109</xdr:colOff>
      <xdr:row>10</xdr:row>
      <xdr:rowOff>788065</xdr:rowOff>
    </xdr:to>
    <xdr:pic>
      <xdr:nvPicPr>
        <xdr:cNvPr id="61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693388" y="7136559"/>
          <a:ext cx="819162" cy="756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165609</xdr:colOff>
      <xdr:row>14</xdr:row>
      <xdr:rowOff>21853</xdr:rowOff>
    </xdr:from>
    <xdr:to>
      <xdr:col>1</xdr:col>
      <xdr:colOff>1026941</xdr:colOff>
      <xdr:row>15</xdr:row>
      <xdr:rowOff>427</xdr:rowOff>
    </xdr:to>
    <xdr:pic>
      <xdr:nvPicPr>
        <xdr:cNvPr id="61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36138" y="10734677"/>
          <a:ext cx="861332" cy="852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312965</xdr:colOff>
      <xdr:row>4</xdr:row>
      <xdr:rowOff>141515</xdr:rowOff>
    </xdr:from>
    <xdr:to>
      <xdr:col>9</xdr:col>
      <xdr:colOff>941615</xdr:colOff>
      <xdr:row>4</xdr:row>
      <xdr:rowOff>779690</xdr:rowOff>
    </xdr:to>
    <xdr:pic>
      <xdr:nvPicPr>
        <xdr:cNvPr id="6171" name="Рисунок 28" descr="ex_pro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25644" y="1543051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352302</xdr:colOff>
      <xdr:row>6</xdr:row>
      <xdr:rowOff>23751</xdr:rowOff>
    </xdr:from>
    <xdr:to>
      <xdr:col>5</xdr:col>
      <xdr:colOff>1070127</xdr:colOff>
      <xdr:row>6</xdr:row>
      <xdr:rowOff>738867</xdr:rowOff>
    </xdr:to>
    <xdr:pic>
      <xdr:nvPicPr>
        <xdr:cNvPr id="6172" name="Рисунок 29" descr="ex_pro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808766" y="5453001"/>
          <a:ext cx="717825" cy="715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1488621</xdr:colOff>
      <xdr:row>4</xdr:row>
      <xdr:rowOff>93889</xdr:rowOff>
    </xdr:from>
    <xdr:to>
      <xdr:col>5</xdr:col>
      <xdr:colOff>263978</xdr:colOff>
      <xdr:row>4</xdr:row>
      <xdr:rowOff>608239</xdr:rowOff>
    </xdr:to>
    <xdr:pic>
      <xdr:nvPicPr>
        <xdr:cNvPr id="6174" name="Рисунок 31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44192" y="1495425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250371</xdr:colOff>
      <xdr:row>19</xdr:row>
      <xdr:rowOff>70758</xdr:rowOff>
    </xdr:from>
    <xdr:to>
      <xdr:col>1</xdr:col>
      <xdr:colOff>938892</xdr:colOff>
      <xdr:row>19</xdr:row>
      <xdr:rowOff>744472</xdr:rowOff>
    </xdr:to>
    <xdr:pic>
      <xdr:nvPicPr>
        <xdr:cNvPr id="6175" name="Рисунок 32" descr="Eberle_Fre_525_31_54747_9424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32907" y="13106401"/>
          <a:ext cx="688521" cy="673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1257300</xdr:colOff>
      <xdr:row>5</xdr:row>
      <xdr:rowOff>19050</xdr:rowOff>
    </xdr:from>
    <xdr:to>
      <xdr:col>1</xdr:col>
      <xdr:colOff>0</xdr:colOff>
      <xdr:row>5</xdr:row>
      <xdr:rowOff>419100</xdr:rowOff>
    </xdr:to>
    <xdr:pic>
      <xdr:nvPicPr>
        <xdr:cNvPr id="6176" name="Рисунок 33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7300" y="379095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6</xdr:row>
      <xdr:rowOff>28575</xdr:rowOff>
    </xdr:from>
    <xdr:to>
      <xdr:col>1</xdr:col>
      <xdr:colOff>6350</xdr:colOff>
      <xdr:row>6</xdr:row>
      <xdr:rowOff>428625</xdr:rowOff>
    </xdr:to>
    <xdr:pic>
      <xdr:nvPicPr>
        <xdr:cNvPr id="6177" name="Рисунок 34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0" y="6896100"/>
          <a:ext cx="419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11</xdr:row>
      <xdr:rowOff>103555</xdr:rowOff>
    </xdr:from>
    <xdr:to>
      <xdr:col>1</xdr:col>
      <xdr:colOff>6350</xdr:colOff>
      <xdr:row>11</xdr:row>
      <xdr:rowOff>628651</xdr:rowOff>
    </xdr:to>
    <xdr:pic>
      <xdr:nvPicPr>
        <xdr:cNvPr id="6178" name="Рисунок 35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0150" y="7809280"/>
          <a:ext cx="476250" cy="525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14</xdr:row>
      <xdr:rowOff>66675</xdr:rowOff>
    </xdr:from>
    <xdr:to>
      <xdr:col>0</xdr:col>
      <xdr:colOff>1609725</xdr:colOff>
      <xdr:row>14</xdr:row>
      <xdr:rowOff>647700</xdr:rowOff>
    </xdr:to>
    <xdr:pic>
      <xdr:nvPicPr>
        <xdr:cNvPr id="6179" name="Рисунок 36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10429875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219315</xdr:colOff>
      <xdr:row>15</xdr:row>
      <xdr:rowOff>49946</xdr:rowOff>
    </xdr:from>
    <xdr:to>
      <xdr:col>1</xdr:col>
      <xdr:colOff>990840</xdr:colOff>
      <xdr:row>15</xdr:row>
      <xdr:rowOff>738867</xdr:rowOff>
    </xdr:to>
    <xdr:pic>
      <xdr:nvPicPr>
        <xdr:cNvPr id="61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89844" y="11636828"/>
          <a:ext cx="771525" cy="688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151039</xdr:colOff>
      <xdr:row>12</xdr:row>
      <xdr:rowOff>859971</xdr:rowOff>
    </xdr:from>
    <xdr:to>
      <xdr:col>5</xdr:col>
      <xdr:colOff>1189264</xdr:colOff>
      <xdr:row>14</xdr:row>
      <xdr:rowOff>71076</xdr:rowOff>
    </xdr:to>
    <xdr:pic>
      <xdr:nvPicPr>
        <xdr:cNvPr id="6181" name="Рисунок 38" descr="termoregulyatory_dlya_teplyh_polov_terneo_b2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07503" y="10697935"/>
          <a:ext cx="1038225" cy="1128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17</xdr:row>
      <xdr:rowOff>47625</xdr:rowOff>
    </xdr:from>
    <xdr:to>
      <xdr:col>5</xdr:col>
      <xdr:colOff>1085850</xdr:colOff>
      <xdr:row>17</xdr:row>
      <xdr:rowOff>704850</xdr:rowOff>
    </xdr:to>
    <xdr:pic>
      <xdr:nvPicPr>
        <xdr:cNvPr id="6182" name="Рисунок 39" descr="Devireg330_153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257800" y="14611350"/>
          <a:ext cx="9048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503144</xdr:colOff>
      <xdr:row>15</xdr:row>
      <xdr:rowOff>99172</xdr:rowOff>
    </xdr:from>
    <xdr:to>
      <xdr:col>5</xdr:col>
      <xdr:colOff>817469</xdr:colOff>
      <xdr:row>15</xdr:row>
      <xdr:rowOff>813547</xdr:rowOff>
    </xdr:to>
    <xdr:pic>
      <xdr:nvPicPr>
        <xdr:cNvPr id="6183" name="Рисунок 40" descr="etv-199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15585" y="11686054"/>
          <a:ext cx="314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449356</xdr:colOff>
      <xdr:row>16</xdr:row>
      <xdr:rowOff>24653</xdr:rowOff>
    </xdr:from>
    <xdr:to>
      <xdr:col>5</xdr:col>
      <xdr:colOff>849406</xdr:colOff>
      <xdr:row>16</xdr:row>
      <xdr:rowOff>748473</xdr:rowOff>
    </xdr:to>
    <xdr:pic>
      <xdr:nvPicPr>
        <xdr:cNvPr id="6184" name="Рисунок 41" descr="eberle_itr_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861797" y="12575241"/>
          <a:ext cx="400050" cy="723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238125</xdr:colOff>
      <xdr:row>9</xdr:row>
      <xdr:rowOff>57150</xdr:rowOff>
    </xdr:from>
    <xdr:to>
      <xdr:col>9</xdr:col>
      <xdr:colOff>981075</xdr:colOff>
      <xdr:row>9</xdr:row>
      <xdr:rowOff>800100</xdr:rowOff>
    </xdr:to>
    <xdr:pic>
      <xdr:nvPicPr>
        <xdr:cNvPr id="6185" name="Рисунок 42" descr="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34400" y="6924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231322</xdr:colOff>
      <xdr:row>10</xdr:row>
      <xdr:rowOff>65314</xdr:rowOff>
    </xdr:from>
    <xdr:to>
      <xdr:col>9</xdr:col>
      <xdr:colOff>918884</xdr:colOff>
      <xdr:row>10</xdr:row>
      <xdr:rowOff>744173</xdr:rowOff>
    </xdr:to>
    <xdr:pic>
      <xdr:nvPicPr>
        <xdr:cNvPr id="6186" name="Рисунок 43" descr="terneo_rol_new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072763" y="7169843"/>
          <a:ext cx="687562" cy="678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258856</xdr:colOff>
      <xdr:row>11</xdr:row>
      <xdr:rowOff>161365</xdr:rowOff>
    </xdr:from>
    <xdr:to>
      <xdr:col>9</xdr:col>
      <xdr:colOff>944656</xdr:colOff>
      <xdr:row>11</xdr:row>
      <xdr:rowOff>844444</xdr:rowOff>
    </xdr:to>
    <xdr:pic>
      <xdr:nvPicPr>
        <xdr:cNvPr id="6187" name="Рисунок 44" descr="2012475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100297" y="8061512"/>
          <a:ext cx="685800" cy="683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243809</xdr:colOff>
      <xdr:row>13</xdr:row>
      <xdr:rowOff>155203</xdr:rowOff>
    </xdr:from>
    <xdr:to>
      <xdr:col>9</xdr:col>
      <xdr:colOff>981315</xdr:colOff>
      <xdr:row>13</xdr:row>
      <xdr:rowOff>814578</xdr:rowOff>
    </xdr:to>
    <xdr:pic>
      <xdr:nvPicPr>
        <xdr:cNvPr id="6192" name="Рисунок 49" descr="OTN2_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85250" y="11742085"/>
          <a:ext cx="737506" cy="65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209550</xdr:colOff>
      <xdr:row>14</xdr:row>
      <xdr:rowOff>46568</xdr:rowOff>
    </xdr:from>
    <xdr:to>
      <xdr:col>9</xdr:col>
      <xdr:colOff>941614</xdr:colOff>
      <xdr:row>14</xdr:row>
      <xdr:rowOff>655864</xdr:rowOff>
    </xdr:to>
    <xdr:pic>
      <xdr:nvPicPr>
        <xdr:cNvPr id="6193" name="Рисунок 50" descr="6588_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115425" y="15143693"/>
          <a:ext cx="732064" cy="609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308883</xdr:colOff>
      <xdr:row>15</xdr:row>
      <xdr:rowOff>104775</xdr:rowOff>
    </xdr:from>
    <xdr:to>
      <xdr:col>9</xdr:col>
      <xdr:colOff>828891</xdr:colOff>
      <xdr:row>15</xdr:row>
      <xdr:rowOff>563336</xdr:rowOff>
    </xdr:to>
    <xdr:pic>
      <xdr:nvPicPr>
        <xdr:cNvPr id="619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14758" y="15944850"/>
          <a:ext cx="520008" cy="458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895350</xdr:colOff>
      <xdr:row>9</xdr:row>
      <xdr:rowOff>38100</xdr:rowOff>
    </xdr:from>
    <xdr:to>
      <xdr:col>9</xdr:col>
      <xdr:colOff>142875</xdr:colOff>
      <xdr:row>9</xdr:row>
      <xdr:rowOff>438150</xdr:rowOff>
    </xdr:to>
    <xdr:pic>
      <xdr:nvPicPr>
        <xdr:cNvPr id="6195" name="Рисунок 52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20050" y="6905625"/>
          <a:ext cx="419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130549</xdr:colOff>
      <xdr:row>5</xdr:row>
      <xdr:rowOff>50426</xdr:rowOff>
    </xdr:from>
    <xdr:to>
      <xdr:col>9</xdr:col>
      <xdr:colOff>1102099</xdr:colOff>
      <xdr:row>5</xdr:row>
      <xdr:rowOff>564776</xdr:rowOff>
    </xdr:to>
    <xdr:pic>
      <xdr:nvPicPr>
        <xdr:cNvPr id="6196" name="Рисунок 53" descr="image73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971990" y="2280397"/>
          <a:ext cx="971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</xdr:colOff>
      <xdr:row>3</xdr:row>
      <xdr:rowOff>38100</xdr:rowOff>
    </xdr:from>
    <xdr:to>
      <xdr:col>9</xdr:col>
      <xdr:colOff>866775</xdr:colOff>
      <xdr:row>3</xdr:row>
      <xdr:rowOff>676275</xdr:rowOff>
    </xdr:to>
    <xdr:pic>
      <xdr:nvPicPr>
        <xdr:cNvPr id="6197" name="Рисунок 54" descr="завантаження (1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43925" y="742950"/>
          <a:ext cx="619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6</xdr:row>
      <xdr:rowOff>57150</xdr:rowOff>
    </xdr:from>
    <xdr:to>
      <xdr:col>1</xdr:col>
      <xdr:colOff>974912</xdr:colOff>
      <xdr:row>6</xdr:row>
      <xdr:rowOff>822512</xdr:rowOff>
    </xdr:to>
    <xdr:pic>
      <xdr:nvPicPr>
        <xdr:cNvPr id="6198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80079" y="3968003"/>
          <a:ext cx="765362" cy="7653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6</xdr:row>
      <xdr:rowOff>666750</xdr:rowOff>
    </xdr:from>
    <xdr:to>
      <xdr:col>10</xdr:col>
      <xdr:colOff>390525</xdr:colOff>
      <xdr:row>8</xdr:row>
      <xdr:rowOff>152319</xdr:rowOff>
    </xdr:to>
    <xdr:pic>
      <xdr:nvPicPr>
        <xdr:cNvPr id="6201" name="Рисунок 5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58050" y="4438650"/>
          <a:ext cx="25717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369794</xdr:colOff>
      <xdr:row>5</xdr:row>
      <xdr:rowOff>53840</xdr:rowOff>
    </xdr:from>
    <xdr:to>
      <xdr:col>5</xdr:col>
      <xdr:colOff>1022537</xdr:colOff>
      <xdr:row>5</xdr:row>
      <xdr:rowOff>706010</xdr:rowOff>
    </xdr:to>
    <xdr:pic>
      <xdr:nvPicPr>
        <xdr:cNvPr id="60" name="Рисунок 59" descr="terneo_s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2235" y="2283811"/>
          <a:ext cx="652743" cy="652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285750</xdr:colOff>
      <xdr:row>12</xdr:row>
      <xdr:rowOff>54429</xdr:rowOff>
    </xdr:from>
    <xdr:to>
      <xdr:col>9</xdr:col>
      <xdr:colOff>933450</xdr:colOff>
      <xdr:row>12</xdr:row>
      <xdr:rowOff>692604</xdr:rowOff>
    </xdr:to>
    <xdr:pic>
      <xdr:nvPicPr>
        <xdr:cNvPr id="61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198429" y="9674679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268942</xdr:colOff>
      <xdr:row>10</xdr:row>
      <xdr:rowOff>80844</xdr:rowOff>
    </xdr:from>
    <xdr:to>
      <xdr:col>1</xdr:col>
      <xdr:colOff>881262</xdr:colOff>
      <xdr:row>10</xdr:row>
      <xdr:rowOff>692201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471" y="7230197"/>
          <a:ext cx="612320" cy="611357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13</xdr:row>
      <xdr:rowOff>108859</xdr:rowOff>
    </xdr:from>
    <xdr:to>
      <xdr:col>2</xdr:col>
      <xdr:colOff>0</xdr:colOff>
      <xdr:row>13</xdr:row>
      <xdr:rowOff>867811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1" y="8191502"/>
          <a:ext cx="762000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294111</xdr:colOff>
      <xdr:row>7</xdr:row>
      <xdr:rowOff>89647</xdr:rowOff>
    </xdr:from>
    <xdr:to>
      <xdr:col>1</xdr:col>
      <xdr:colOff>901635</xdr:colOff>
      <xdr:row>7</xdr:row>
      <xdr:rowOff>694765</xdr:rowOff>
    </xdr:to>
    <xdr:pic>
      <xdr:nvPicPr>
        <xdr:cNvPr id="59" name="Рисунок 58" descr="ÐÐ¾ÑÐ¾Ð¶ÐµÐµ Ð¸Ð·Ð¾Ð±ÑÐ°Ð¶ÐµÐ½Ð¸Ðµ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640" y="4919382"/>
          <a:ext cx="607524" cy="60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280148</xdr:colOff>
      <xdr:row>8</xdr:row>
      <xdr:rowOff>56030</xdr:rowOff>
    </xdr:from>
    <xdr:to>
      <xdr:col>1</xdr:col>
      <xdr:colOff>859948</xdr:colOff>
      <xdr:row>8</xdr:row>
      <xdr:rowOff>638735</xdr:rowOff>
    </xdr:to>
    <xdr:pic>
      <xdr:nvPicPr>
        <xdr:cNvPr id="62" name="Рисунок 61" descr="&quot;ÐÐ°ÑÐ¸Ð¾Ð½Ð°Ð»ÑÐ½ÑÐ¹ ÐºÐ¾Ð¼ÑÐ¾ÑÑ&quot; 701 Ð¢ÐµÑÐ¼Ð¾ÑÐµÐ³ÑÐ»ÑÑÐ¾Ñ Ð´Ð»Ñ ÑÐµÐ¿Ð»Ð¾Ð³Ð¾ Ð¿Ð¾Ð»Ð°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77" y="5625354"/>
          <a:ext cx="579800" cy="58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280147</xdr:colOff>
      <xdr:row>9</xdr:row>
      <xdr:rowOff>87573</xdr:rowOff>
    </xdr:from>
    <xdr:to>
      <xdr:col>1</xdr:col>
      <xdr:colOff>968847</xdr:colOff>
      <xdr:row>9</xdr:row>
      <xdr:rowOff>750793</xdr:rowOff>
    </xdr:to>
    <xdr:pic>
      <xdr:nvPicPr>
        <xdr:cNvPr id="63" name="Рисунок 62" descr="Ð¢ÐµÑÐ¼Ð¾ÑÐµÐ³ÑÐ»ÑÑÐ¾Ñ Ð¢Ð  51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76" y="6351661"/>
          <a:ext cx="688700" cy="663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336176</xdr:colOff>
      <xdr:row>7</xdr:row>
      <xdr:rowOff>56031</xdr:rowOff>
    </xdr:from>
    <xdr:to>
      <xdr:col>5</xdr:col>
      <xdr:colOff>1030941</xdr:colOff>
      <xdr:row>7</xdr:row>
      <xdr:rowOff>708315</xdr:rowOff>
    </xdr:to>
    <xdr:pic>
      <xdr:nvPicPr>
        <xdr:cNvPr id="64" name="Рисунок 63" descr="ÐÐ°ÑÑÐ¸Ð½ÐºÐ¸ Ð¿Ð¾ Ð·Ð°Ð¿ÑÐ¾ÑÑ Ð¢ÐµÑÐ¼Ð¾ÑÐµÐ³ÑÐ»ÑÑÐ¾Ñ Ð¢Ð  71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17" y="4885766"/>
          <a:ext cx="694765" cy="652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347383</xdr:colOff>
      <xdr:row>8</xdr:row>
      <xdr:rowOff>44825</xdr:rowOff>
    </xdr:from>
    <xdr:to>
      <xdr:col>5</xdr:col>
      <xdr:colOff>974912</xdr:colOff>
      <xdr:row>8</xdr:row>
      <xdr:rowOff>671684</xdr:rowOff>
    </xdr:to>
    <xdr:pic>
      <xdr:nvPicPr>
        <xdr:cNvPr id="65" name="Рисунок 64" descr="&quot;Ð¢ÐÐÐÐÐÐ®ÐÐ¡&quot; 515 Ð¢ÐµÑÐ¼Ð¾ÑÐµÐ³ÑÐ»ÑÑÐ¾Ñ Ð´Ð»Ñ ÑÐµÐ¿Ð»Ð¾Ð³Ð¾ Ð¿Ð¾Ð»Ð°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824" y="5614149"/>
          <a:ext cx="627529" cy="62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286310</xdr:colOff>
      <xdr:row>11</xdr:row>
      <xdr:rowOff>123265</xdr:rowOff>
    </xdr:from>
    <xdr:to>
      <xdr:col>1</xdr:col>
      <xdr:colOff>1032683</xdr:colOff>
      <xdr:row>11</xdr:row>
      <xdr:rowOff>901274</xdr:rowOff>
    </xdr:to>
    <xdr:pic>
      <xdr:nvPicPr>
        <xdr:cNvPr id="7171" name="Рисунок 3" descr="nexans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8192" y="8393206"/>
          <a:ext cx="746373" cy="778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310403</xdr:colOff>
      <xdr:row>12</xdr:row>
      <xdr:rowOff>100853</xdr:rowOff>
    </xdr:from>
    <xdr:to>
      <xdr:col>1</xdr:col>
      <xdr:colOff>1069531</xdr:colOff>
      <xdr:row>12</xdr:row>
      <xdr:rowOff>824514</xdr:rowOff>
    </xdr:to>
    <xdr:pic>
      <xdr:nvPicPr>
        <xdr:cNvPr id="7172" name="Рисунок 4" descr="b9b7ed6af2587c8b9f08adf478c544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72285" y="9323294"/>
          <a:ext cx="759128" cy="723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287585</xdr:colOff>
      <xdr:row>15</xdr:row>
      <xdr:rowOff>27556</xdr:rowOff>
    </xdr:from>
    <xdr:to>
      <xdr:col>1</xdr:col>
      <xdr:colOff>1021010</xdr:colOff>
      <xdr:row>15</xdr:row>
      <xdr:rowOff>760981</xdr:rowOff>
    </xdr:to>
    <xdr:pic>
      <xdr:nvPicPr>
        <xdr:cNvPr id="7174" name="Рисунок 6" descr="OCC2-1991_OCC2-1999_OCD2-199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68785" y="13036974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338571</xdr:colOff>
      <xdr:row>16</xdr:row>
      <xdr:rowOff>89782</xdr:rowOff>
    </xdr:from>
    <xdr:to>
      <xdr:col>1</xdr:col>
      <xdr:colOff>1017087</xdr:colOff>
      <xdr:row>16</xdr:row>
      <xdr:rowOff>794067</xdr:rowOff>
    </xdr:to>
    <xdr:pic>
      <xdr:nvPicPr>
        <xdr:cNvPr id="7176" name="Рисунок 8" descr="OCC4-199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19771" y="13875055"/>
          <a:ext cx="678516" cy="7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1499907</xdr:colOff>
      <xdr:row>5</xdr:row>
      <xdr:rowOff>183216</xdr:rowOff>
    </xdr:from>
    <xdr:to>
      <xdr:col>1</xdr:col>
      <xdr:colOff>7657</xdr:colOff>
      <xdr:row>5</xdr:row>
      <xdr:rowOff>707091</xdr:rowOff>
    </xdr:to>
    <xdr:pic>
      <xdr:nvPicPr>
        <xdr:cNvPr id="7177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99907" y="3298451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1592916</xdr:colOff>
      <xdr:row>17</xdr:row>
      <xdr:rowOff>36419</xdr:rowOff>
    </xdr:from>
    <xdr:to>
      <xdr:col>1</xdr:col>
      <xdr:colOff>102534</xdr:colOff>
      <xdr:row>18</xdr:row>
      <xdr:rowOff>115006</xdr:rowOff>
    </xdr:to>
    <xdr:pic>
      <xdr:nvPicPr>
        <xdr:cNvPr id="7178" name="Рисунок 10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92916" y="13864478"/>
          <a:ext cx="571500" cy="563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414618</xdr:colOff>
      <xdr:row>3</xdr:row>
      <xdr:rowOff>73399</xdr:rowOff>
    </xdr:from>
    <xdr:to>
      <xdr:col>5</xdr:col>
      <xdr:colOff>1372721</xdr:colOff>
      <xdr:row>3</xdr:row>
      <xdr:rowOff>1144220</xdr:rowOff>
    </xdr:to>
    <xdr:pic>
      <xdr:nvPicPr>
        <xdr:cNvPr id="7179" name="Рисунок 11" descr="Menred_RTC_89_54756_9426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15736" y="835399"/>
          <a:ext cx="958103" cy="1070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1485900</xdr:colOff>
      <xdr:row>8</xdr:row>
      <xdr:rowOff>114300</xdr:rowOff>
    </xdr:from>
    <xdr:to>
      <xdr:col>4</xdr:col>
      <xdr:colOff>2038350</xdr:colOff>
      <xdr:row>8</xdr:row>
      <xdr:rowOff>657225</xdr:rowOff>
    </xdr:to>
    <xdr:pic>
      <xdr:nvPicPr>
        <xdr:cNvPr id="7180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81650" y="2085975"/>
          <a:ext cx="5524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1514475</xdr:colOff>
      <xdr:row>3</xdr:row>
      <xdr:rowOff>295275</xdr:rowOff>
    </xdr:from>
    <xdr:to>
      <xdr:col>4</xdr:col>
      <xdr:colOff>2076450</xdr:colOff>
      <xdr:row>3</xdr:row>
      <xdr:rowOff>828675</xdr:rowOff>
    </xdr:to>
    <xdr:pic>
      <xdr:nvPicPr>
        <xdr:cNvPr id="7181" name="Рисунок 13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10225" y="10572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149677</xdr:colOff>
      <xdr:row>5</xdr:row>
      <xdr:rowOff>142874</xdr:rowOff>
    </xdr:from>
    <xdr:to>
      <xdr:col>1</xdr:col>
      <xdr:colOff>1183820</xdr:colOff>
      <xdr:row>5</xdr:row>
      <xdr:rowOff>1085769</xdr:rowOff>
    </xdr:to>
    <xdr:pic>
      <xdr:nvPicPr>
        <xdr:cNvPr id="7183" name="Рисунок 15" descr="raumthermostat-digital-unterputz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17963" y="3272517"/>
          <a:ext cx="1034143" cy="94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</xdr:row>
      <xdr:rowOff>85725</xdr:rowOff>
    </xdr:from>
    <xdr:to>
      <xdr:col>1</xdr:col>
      <xdr:colOff>1209675</xdr:colOff>
      <xdr:row>3</xdr:row>
      <xdr:rowOff>1162050</xdr:rowOff>
    </xdr:to>
    <xdr:pic>
      <xdr:nvPicPr>
        <xdr:cNvPr id="7184" name="Рисунок 16" descr="ex_pro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66925" y="847725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189227</xdr:colOff>
      <xdr:row>16</xdr:row>
      <xdr:rowOff>831883</xdr:rowOff>
    </xdr:from>
    <xdr:to>
      <xdr:col>1</xdr:col>
      <xdr:colOff>1119402</xdr:colOff>
      <xdr:row>19</xdr:row>
      <xdr:rowOff>62033</xdr:rowOff>
    </xdr:to>
    <xdr:pic>
      <xdr:nvPicPr>
        <xdr:cNvPr id="7185" name="Рисунок 17" descr="term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0427" y="14617156"/>
          <a:ext cx="930175" cy="920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254070</xdr:colOff>
      <xdr:row>9</xdr:row>
      <xdr:rowOff>89646</xdr:rowOff>
    </xdr:from>
    <xdr:to>
      <xdr:col>5</xdr:col>
      <xdr:colOff>1517318</xdr:colOff>
      <xdr:row>10</xdr:row>
      <xdr:rowOff>4787</xdr:rowOff>
    </xdr:to>
    <xdr:pic>
      <xdr:nvPicPr>
        <xdr:cNvPr id="7186" name="Рисунок 18" descr="007S3GVOR 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10364" y="6353734"/>
          <a:ext cx="1263248" cy="901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470647</xdr:colOff>
      <xdr:row>8</xdr:row>
      <xdr:rowOff>95812</xdr:rowOff>
    </xdr:from>
    <xdr:to>
      <xdr:col>5</xdr:col>
      <xdr:colOff>1504950</xdr:colOff>
      <xdr:row>8</xdr:row>
      <xdr:rowOff>971572</xdr:rowOff>
    </xdr:to>
    <xdr:pic>
      <xdr:nvPicPr>
        <xdr:cNvPr id="7187" name="Рисунок 19" descr="tf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26941" y="4454900"/>
          <a:ext cx="1034303" cy="87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243088</xdr:colOff>
      <xdr:row>14</xdr:row>
      <xdr:rowOff>235323</xdr:rowOff>
    </xdr:from>
    <xdr:to>
      <xdr:col>8</xdr:col>
      <xdr:colOff>329046</xdr:colOff>
      <xdr:row>25</xdr:row>
      <xdr:rowOff>73860</xdr:rowOff>
    </xdr:to>
    <xdr:pic>
      <xdr:nvPicPr>
        <xdr:cNvPr id="7188" name="Рисунок 20" descr="teplodrug_Tepli_pol_Energy_light-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16200000">
          <a:off x="6109507" y="13004286"/>
          <a:ext cx="4601649" cy="3021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316054</xdr:colOff>
      <xdr:row>23</xdr:row>
      <xdr:rowOff>114657</xdr:rowOff>
    </xdr:from>
    <xdr:to>
      <xdr:col>4</xdr:col>
      <xdr:colOff>1131793</xdr:colOff>
      <xdr:row>41</xdr:row>
      <xdr:rowOff>42883</xdr:rowOff>
    </xdr:to>
    <xdr:pic>
      <xdr:nvPicPr>
        <xdr:cNvPr id="7189" name="Рисунок 21" descr="22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6054" y="15959775"/>
          <a:ext cx="5186033" cy="3357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1507667</xdr:colOff>
      <xdr:row>7</xdr:row>
      <xdr:rowOff>454958</xdr:rowOff>
    </xdr:from>
    <xdr:to>
      <xdr:col>1</xdr:col>
      <xdr:colOff>56030</xdr:colOff>
      <xdr:row>8</xdr:row>
      <xdr:rowOff>22411</xdr:rowOff>
    </xdr:to>
    <xdr:pic>
      <xdr:nvPicPr>
        <xdr:cNvPr id="7190" name="Рисунок 22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07667" y="6719046"/>
          <a:ext cx="610245" cy="486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7</xdr:row>
      <xdr:rowOff>85667</xdr:rowOff>
    </xdr:from>
    <xdr:to>
      <xdr:col>1</xdr:col>
      <xdr:colOff>1120590</xdr:colOff>
      <xdr:row>7</xdr:row>
      <xdr:rowOff>895350</xdr:rowOff>
    </xdr:to>
    <xdr:pic>
      <xdr:nvPicPr>
        <xdr:cNvPr id="7191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00008" y="6349755"/>
          <a:ext cx="882464" cy="809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607267</xdr:colOff>
      <xdr:row>10</xdr:row>
      <xdr:rowOff>26843</xdr:rowOff>
    </xdr:from>
    <xdr:to>
      <xdr:col>5</xdr:col>
      <xdr:colOff>1552450</xdr:colOff>
      <xdr:row>10</xdr:row>
      <xdr:rowOff>900545</xdr:rowOff>
    </xdr:to>
    <xdr:pic>
      <xdr:nvPicPr>
        <xdr:cNvPr id="7193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09403" y="5378161"/>
          <a:ext cx="945183" cy="873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649940</xdr:colOff>
      <xdr:row>34</xdr:row>
      <xdr:rowOff>128206</xdr:rowOff>
    </xdr:from>
    <xdr:to>
      <xdr:col>13</xdr:col>
      <xdr:colOff>42682</xdr:colOff>
      <xdr:row>39</xdr:row>
      <xdr:rowOff>140576</xdr:rowOff>
    </xdr:to>
    <xdr:pic>
      <xdr:nvPicPr>
        <xdr:cNvPr id="7194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92234" y="18259324"/>
          <a:ext cx="3292389" cy="964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231321</xdr:colOff>
      <xdr:row>6</xdr:row>
      <xdr:rowOff>13607</xdr:rowOff>
    </xdr:from>
    <xdr:to>
      <xdr:col>1</xdr:col>
      <xdr:colOff>1170214</xdr:colOff>
      <xdr:row>6</xdr:row>
      <xdr:rowOff>952500</xdr:rowOff>
    </xdr:to>
    <xdr:pic>
      <xdr:nvPicPr>
        <xdr:cNvPr id="28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99607" y="4381500"/>
          <a:ext cx="938893" cy="938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526676</xdr:colOff>
      <xdr:row>5</xdr:row>
      <xdr:rowOff>138546</xdr:rowOff>
    </xdr:from>
    <xdr:to>
      <xdr:col>5</xdr:col>
      <xdr:colOff>1368136</xdr:colOff>
      <xdr:row>5</xdr:row>
      <xdr:rowOff>1025246</xdr:rowOff>
    </xdr:to>
    <xdr:pic>
      <xdr:nvPicPr>
        <xdr:cNvPr id="29" name="Picture 16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794" y="2110781"/>
          <a:ext cx="841460" cy="88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472684</xdr:colOff>
      <xdr:row>11</xdr:row>
      <xdr:rowOff>33618</xdr:rowOff>
    </xdr:from>
    <xdr:to>
      <xdr:col>5</xdr:col>
      <xdr:colOff>1348551</xdr:colOff>
      <xdr:row>11</xdr:row>
      <xdr:rowOff>907678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8978" y="7317442"/>
          <a:ext cx="875867" cy="874060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4</xdr:row>
      <xdr:rowOff>89646</xdr:rowOff>
    </xdr:from>
    <xdr:to>
      <xdr:col>1</xdr:col>
      <xdr:colOff>1199030</xdr:colOff>
      <xdr:row>4</xdr:row>
      <xdr:rowOff>1064559</xdr:rowOff>
    </xdr:to>
    <xdr:pic>
      <xdr:nvPicPr>
        <xdr:cNvPr id="30" name="Рисунок 2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971" y="2061881"/>
          <a:ext cx="1019735" cy="974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392206</xdr:colOff>
      <xdr:row>4</xdr:row>
      <xdr:rowOff>67236</xdr:rowOff>
    </xdr:from>
    <xdr:to>
      <xdr:col>5</xdr:col>
      <xdr:colOff>1479177</xdr:colOff>
      <xdr:row>4</xdr:row>
      <xdr:rowOff>1075766</xdr:rowOff>
    </xdr:to>
    <xdr:pic>
      <xdr:nvPicPr>
        <xdr:cNvPr id="31" name="Рисунок 2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2039471"/>
          <a:ext cx="1086971" cy="1008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560294</xdr:colOff>
      <xdr:row>13</xdr:row>
      <xdr:rowOff>33618</xdr:rowOff>
    </xdr:from>
    <xdr:to>
      <xdr:col>5</xdr:col>
      <xdr:colOff>1176618</xdr:colOff>
      <xdr:row>14</xdr:row>
      <xdr:rowOff>90651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588" y="8303559"/>
          <a:ext cx="616324" cy="919886"/>
        </a:xfrm>
        <a:prstGeom prst="rect">
          <a:avLst/>
        </a:prstGeom>
      </xdr:spPr>
    </xdr:pic>
    <xdr:clientData/>
  </xdr:twoCellAnchor>
  <xdr:oneCellAnchor>
    <xdr:from>
      <xdr:col>5</xdr:col>
      <xdr:colOff>481855</xdr:colOff>
      <xdr:row>12</xdr:row>
      <xdr:rowOff>33619</xdr:rowOff>
    </xdr:from>
    <xdr:ext cx="862851" cy="871208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149" y="8303560"/>
          <a:ext cx="862851" cy="871208"/>
        </a:xfrm>
        <a:prstGeom prst="rect">
          <a:avLst/>
        </a:prstGeom>
      </xdr:spPr>
    </xdr:pic>
    <xdr:clientData/>
  </xdr:oneCellAnchor>
  <xdr:twoCellAnchor editAs="oneCell">
    <xdr:from>
      <xdr:col>5</xdr:col>
      <xdr:colOff>504265</xdr:colOff>
      <xdr:row>6</xdr:row>
      <xdr:rowOff>56030</xdr:rowOff>
    </xdr:from>
    <xdr:to>
      <xdr:col>5</xdr:col>
      <xdr:colOff>1345725</xdr:colOff>
      <xdr:row>6</xdr:row>
      <xdr:rowOff>942730</xdr:rowOff>
    </xdr:to>
    <xdr:pic>
      <xdr:nvPicPr>
        <xdr:cNvPr id="34" name="Picture 16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0559" y="4415118"/>
          <a:ext cx="841460" cy="88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324972</xdr:colOff>
      <xdr:row>9</xdr:row>
      <xdr:rowOff>112060</xdr:rowOff>
    </xdr:from>
    <xdr:to>
      <xdr:col>1</xdr:col>
      <xdr:colOff>1106867</xdr:colOff>
      <xdr:row>9</xdr:row>
      <xdr:rowOff>896471</xdr:rowOff>
    </xdr:to>
    <xdr:pic>
      <xdr:nvPicPr>
        <xdr:cNvPr id="35" name="Рисунок 34" descr="&quot;ÐÐ°ÑÐ¸Ð¾Ð½Ð°Ð»ÑÐ½ÑÐ¹ ÐºÐ¾Ð¼ÑÐ¾ÑÑ&quot; 721 Ð¢ÐµÑÐ¼Ð¾ÑÐµÐ³ÑÐ»ÑÑÐ¾Ñ Ð´Ð»Ñ ÑÐµÐ¿Ð»Ð¾Ð³Ð¾ Ð¿Ð¾Ð»Ð°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48" y="6376148"/>
          <a:ext cx="781895" cy="78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324972</xdr:colOff>
      <xdr:row>10</xdr:row>
      <xdr:rowOff>112060</xdr:rowOff>
    </xdr:from>
    <xdr:to>
      <xdr:col>1</xdr:col>
      <xdr:colOff>1131796</xdr:colOff>
      <xdr:row>10</xdr:row>
      <xdr:rowOff>918884</xdr:rowOff>
    </xdr:to>
    <xdr:pic>
      <xdr:nvPicPr>
        <xdr:cNvPr id="36" name="Рисунок 35" descr="Ð¢ÐµÑÐ¼Ð¾ÑÐµÐ³ÑÐ»ÑÑÐ¾Ñ Ð¢Ð  52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48" y="7429501"/>
          <a:ext cx="806824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515472</xdr:colOff>
      <xdr:row>7</xdr:row>
      <xdr:rowOff>56029</xdr:rowOff>
    </xdr:from>
    <xdr:to>
      <xdr:col>5</xdr:col>
      <xdr:colOff>1344706</xdr:colOff>
      <xdr:row>7</xdr:row>
      <xdr:rowOff>852673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6" y="5401235"/>
          <a:ext cx="829234" cy="796644"/>
        </a:xfrm>
        <a:prstGeom prst="rect">
          <a:avLst/>
        </a:prstGeom>
      </xdr:spPr>
    </xdr:pic>
    <xdr:clientData/>
  </xdr:twoCellAnchor>
  <xdr:twoCellAnchor editAs="oneCell">
    <xdr:from>
      <xdr:col>1</xdr:col>
      <xdr:colOff>293999</xdr:colOff>
      <xdr:row>13</xdr:row>
      <xdr:rowOff>11817</xdr:rowOff>
    </xdr:from>
    <xdr:to>
      <xdr:col>1</xdr:col>
      <xdr:colOff>1100824</xdr:colOff>
      <xdr:row>13</xdr:row>
      <xdr:rowOff>815819</xdr:rowOff>
    </xdr:to>
    <xdr:pic>
      <xdr:nvPicPr>
        <xdr:cNvPr id="37" name="Рисунок 2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199" y="11067744"/>
          <a:ext cx="806825" cy="804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288704</xdr:colOff>
      <xdr:row>14</xdr:row>
      <xdr:rowOff>219025</xdr:rowOff>
    </xdr:from>
    <xdr:to>
      <xdr:col>1</xdr:col>
      <xdr:colOff>1084322</xdr:colOff>
      <xdr:row>14</xdr:row>
      <xdr:rowOff>1039124</xdr:rowOff>
    </xdr:to>
    <xdr:pic>
      <xdr:nvPicPr>
        <xdr:cNvPr id="38" name="Рисунок 2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904" y="12133934"/>
          <a:ext cx="795618" cy="82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1400734</xdr:colOff>
      <xdr:row>13</xdr:row>
      <xdr:rowOff>89647</xdr:rowOff>
    </xdr:from>
    <xdr:to>
      <xdr:col>1</xdr:col>
      <xdr:colOff>3734</xdr:colOff>
      <xdr:row>13</xdr:row>
      <xdr:rowOff>613522</xdr:rowOff>
    </xdr:to>
    <xdr:pic>
      <xdr:nvPicPr>
        <xdr:cNvPr id="39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0734" y="10264588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1367118</xdr:colOff>
      <xdr:row>14</xdr:row>
      <xdr:rowOff>100853</xdr:rowOff>
    </xdr:from>
    <xdr:to>
      <xdr:col>0</xdr:col>
      <xdr:colOff>1890993</xdr:colOff>
      <xdr:row>14</xdr:row>
      <xdr:rowOff>624728</xdr:rowOff>
    </xdr:to>
    <xdr:pic>
      <xdr:nvPicPr>
        <xdr:cNvPr id="40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7118" y="11217088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1434353</xdr:colOff>
      <xdr:row>4</xdr:row>
      <xdr:rowOff>67235</xdr:rowOff>
    </xdr:from>
    <xdr:to>
      <xdr:col>0</xdr:col>
      <xdr:colOff>1920128</xdr:colOff>
      <xdr:row>4</xdr:row>
      <xdr:rowOff>591110</xdr:rowOff>
    </xdr:to>
    <xdr:pic>
      <xdr:nvPicPr>
        <xdr:cNvPr id="41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34353" y="203947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1591235</xdr:colOff>
      <xdr:row>4</xdr:row>
      <xdr:rowOff>44824</xdr:rowOff>
    </xdr:from>
    <xdr:to>
      <xdr:col>4</xdr:col>
      <xdr:colOff>2115110</xdr:colOff>
      <xdr:row>4</xdr:row>
      <xdr:rowOff>568699</xdr:rowOff>
    </xdr:to>
    <xdr:pic>
      <xdr:nvPicPr>
        <xdr:cNvPr id="42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1529" y="2017059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1624853</xdr:colOff>
      <xdr:row>5</xdr:row>
      <xdr:rowOff>56030</xdr:rowOff>
    </xdr:from>
    <xdr:to>
      <xdr:col>4</xdr:col>
      <xdr:colOff>2139203</xdr:colOff>
      <xdr:row>5</xdr:row>
      <xdr:rowOff>579905</xdr:rowOff>
    </xdr:to>
    <xdr:pic>
      <xdr:nvPicPr>
        <xdr:cNvPr id="43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95147" y="317126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207818</xdr:colOff>
      <xdr:row>8</xdr:row>
      <xdr:rowOff>55418</xdr:rowOff>
    </xdr:from>
    <xdr:to>
      <xdr:col>1</xdr:col>
      <xdr:colOff>1177636</xdr:colOff>
      <xdr:row>8</xdr:row>
      <xdr:rowOff>1025236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018" y="6276109"/>
          <a:ext cx="969818" cy="9698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4</xdr:row>
      <xdr:rowOff>28575</xdr:rowOff>
    </xdr:from>
    <xdr:to>
      <xdr:col>0</xdr:col>
      <xdr:colOff>1524000</xdr:colOff>
      <xdr:row>4</xdr:row>
      <xdr:rowOff>723900</xdr:rowOff>
    </xdr:to>
    <xdr:pic>
      <xdr:nvPicPr>
        <xdr:cNvPr id="8193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" y="1390650"/>
          <a:ext cx="6953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5</xdr:row>
      <xdr:rowOff>762000</xdr:rowOff>
    </xdr:from>
    <xdr:to>
      <xdr:col>0</xdr:col>
      <xdr:colOff>419100</xdr:colOff>
      <xdr:row>5</xdr:row>
      <xdr:rowOff>933450</xdr:rowOff>
    </xdr:to>
    <xdr:sp macro="" textlink="" fLocksText="0">
      <xdr:nvSpPr>
        <xdr:cNvPr id="3" name="Text 28"/>
        <xdr:cNvSpPr txBox="1">
          <a:spLocks noChangeArrowheads="1"/>
        </xdr:cNvSpPr>
      </xdr:nvSpPr>
      <xdr:spPr bwMode="auto">
        <a:xfrm>
          <a:off x="57150" y="3009900"/>
          <a:ext cx="36195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838200</xdr:colOff>
      <xdr:row>5</xdr:row>
      <xdr:rowOff>762000</xdr:rowOff>
    </xdr:from>
    <xdr:to>
      <xdr:col>0</xdr:col>
      <xdr:colOff>1333500</xdr:colOff>
      <xdr:row>5</xdr:row>
      <xdr:rowOff>933450</xdr:rowOff>
    </xdr:to>
    <xdr:sp macro="" textlink="" fLocksText="0">
      <xdr:nvSpPr>
        <xdr:cNvPr id="4" name="Text 29"/>
        <xdr:cNvSpPr txBox="1">
          <a:spLocks noChangeArrowheads="1"/>
        </xdr:cNvSpPr>
      </xdr:nvSpPr>
      <xdr:spPr bwMode="auto">
        <a:xfrm>
          <a:off x="838200" y="3009900"/>
          <a:ext cx="49530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57150</xdr:colOff>
      <xdr:row>6</xdr:row>
      <xdr:rowOff>790575</xdr:rowOff>
    </xdr:from>
    <xdr:to>
      <xdr:col>0</xdr:col>
      <xdr:colOff>438150</xdr:colOff>
      <xdr:row>6</xdr:row>
      <xdr:rowOff>962025</xdr:rowOff>
    </xdr:to>
    <xdr:sp macro="" textlink="" fLocksText="0">
      <xdr:nvSpPr>
        <xdr:cNvPr id="5" name="Text 28"/>
        <xdr:cNvSpPr txBox="1">
          <a:spLocks noChangeArrowheads="1"/>
        </xdr:cNvSpPr>
      </xdr:nvSpPr>
      <xdr:spPr bwMode="auto">
        <a:xfrm>
          <a:off x="57150" y="4019550"/>
          <a:ext cx="38100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838200</xdr:colOff>
      <xdr:row>6</xdr:row>
      <xdr:rowOff>790575</xdr:rowOff>
    </xdr:from>
    <xdr:to>
      <xdr:col>0</xdr:col>
      <xdr:colOff>1333500</xdr:colOff>
      <xdr:row>6</xdr:row>
      <xdr:rowOff>962025</xdr:rowOff>
    </xdr:to>
    <xdr:sp macro="" textlink="" fLocksText="0">
      <xdr:nvSpPr>
        <xdr:cNvPr id="6" name="Text 29"/>
        <xdr:cNvSpPr txBox="1">
          <a:spLocks noChangeArrowheads="1"/>
        </xdr:cNvSpPr>
      </xdr:nvSpPr>
      <xdr:spPr bwMode="auto">
        <a:xfrm>
          <a:off x="838200" y="4019550"/>
          <a:ext cx="49530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838200</xdr:colOff>
      <xdr:row>5</xdr:row>
      <xdr:rowOff>19050</xdr:rowOff>
    </xdr:from>
    <xdr:to>
      <xdr:col>0</xdr:col>
      <xdr:colOff>1581150</xdr:colOff>
      <xdr:row>5</xdr:row>
      <xdr:rowOff>733425</xdr:rowOff>
    </xdr:to>
    <xdr:pic>
      <xdr:nvPicPr>
        <xdr:cNvPr id="8198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8200" y="2266950"/>
          <a:ext cx="742950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762000</xdr:colOff>
      <xdr:row>5</xdr:row>
      <xdr:rowOff>752475</xdr:rowOff>
    </xdr:to>
    <xdr:pic>
      <xdr:nvPicPr>
        <xdr:cNvPr id="8199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276475"/>
          <a:ext cx="733425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457200</xdr:colOff>
      <xdr:row>11</xdr:row>
      <xdr:rowOff>28575</xdr:rowOff>
    </xdr:from>
    <xdr:to>
      <xdr:col>0</xdr:col>
      <xdr:colOff>1038225</xdr:colOff>
      <xdr:row>11</xdr:row>
      <xdr:rowOff>752475</xdr:rowOff>
    </xdr:to>
    <xdr:pic>
      <xdr:nvPicPr>
        <xdr:cNvPr id="8200" name="Изображения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7200" y="5772150"/>
          <a:ext cx="581025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495300</xdr:colOff>
      <xdr:row>15</xdr:row>
      <xdr:rowOff>47625</xdr:rowOff>
    </xdr:from>
    <xdr:to>
      <xdr:col>0</xdr:col>
      <xdr:colOff>1057275</xdr:colOff>
      <xdr:row>15</xdr:row>
      <xdr:rowOff>714375</xdr:rowOff>
    </xdr:to>
    <xdr:pic>
      <xdr:nvPicPr>
        <xdr:cNvPr id="8201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5300" y="7810500"/>
          <a:ext cx="561975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409575</xdr:colOff>
      <xdr:row>19</xdr:row>
      <xdr:rowOff>47625</xdr:rowOff>
    </xdr:from>
    <xdr:to>
      <xdr:col>0</xdr:col>
      <xdr:colOff>1085850</xdr:colOff>
      <xdr:row>19</xdr:row>
      <xdr:rowOff>685800</xdr:rowOff>
    </xdr:to>
    <xdr:pic>
      <xdr:nvPicPr>
        <xdr:cNvPr id="8202" name="Изображения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10782300"/>
          <a:ext cx="676275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304800</xdr:colOff>
      <xdr:row>34</xdr:row>
      <xdr:rowOff>9525</xdr:rowOff>
    </xdr:from>
    <xdr:to>
      <xdr:col>0</xdr:col>
      <xdr:colOff>1038225</xdr:colOff>
      <xdr:row>34</xdr:row>
      <xdr:rowOff>742950</xdr:rowOff>
    </xdr:to>
    <xdr:pic>
      <xdr:nvPicPr>
        <xdr:cNvPr id="8203" name="Изображения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4800" y="19278600"/>
          <a:ext cx="7334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57150</xdr:rowOff>
    </xdr:from>
    <xdr:to>
      <xdr:col>0</xdr:col>
      <xdr:colOff>771525</xdr:colOff>
      <xdr:row>4</xdr:row>
      <xdr:rowOff>685800</xdr:rowOff>
    </xdr:to>
    <xdr:pic>
      <xdr:nvPicPr>
        <xdr:cNvPr id="820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1419225"/>
          <a:ext cx="723900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704850</xdr:rowOff>
    </xdr:from>
    <xdr:to>
      <xdr:col>0</xdr:col>
      <xdr:colOff>409575</xdr:colOff>
      <xdr:row>5</xdr:row>
      <xdr:rowOff>47625</xdr:rowOff>
    </xdr:to>
    <xdr:sp macro="" textlink="" fLocksText="0">
      <xdr:nvSpPr>
        <xdr:cNvPr id="14" name="Text 28"/>
        <xdr:cNvSpPr txBox="1">
          <a:spLocks noChangeArrowheads="1"/>
        </xdr:cNvSpPr>
      </xdr:nvSpPr>
      <xdr:spPr bwMode="auto">
        <a:xfrm>
          <a:off x="47625" y="2066925"/>
          <a:ext cx="361950" cy="22860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847725</xdr:colOff>
      <xdr:row>4</xdr:row>
      <xdr:rowOff>695325</xdr:rowOff>
    </xdr:from>
    <xdr:to>
      <xdr:col>0</xdr:col>
      <xdr:colOff>1333500</xdr:colOff>
      <xdr:row>5</xdr:row>
      <xdr:rowOff>38100</xdr:rowOff>
    </xdr:to>
    <xdr:sp macro="" textlink="" fLocksText="0">
      <xdr:nvSpPr>
        <xdr:cNvPr id="15" name="Text 29"/>
        <xdr:cNvSpPr txBox="1">
          <a:spLocks noChangeArrowheads="1"/>
        </xdr:cNvSpPr>
      </xdr:nvSpPr>
      <xdr:spPr bwMode="auto">
        <a:xfrm>
          <a:off x="847725" y="2057400"/>
          <a:ext cx="485775" cy="22860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47625</xdr:colOff>
      <xdr:row>6</xdr:row>
      <xdr:rowOff>66675</xdr:rowOff>
    </xdr:from>
    <xdr:to>
      <xdr:col>0</xdr:col>
      <xdr:colOff>762000</xdr:colOff>
      <xdr:row>6</xdr:row>
      <xdr:rowOff>714375</xdr:rowOff>
    </xdr:to>
    <xdr:pic>
      <xdr:nvPicPr>
        <xdr:cNvPr id="8207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3295650"/>
          <a:ext cx="714375" cy="647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838200</xdr:colOff>
      <xdr:row>6</xdr:row>
      <xdr:rowOff>76200</xdr:rowOff>
    </xdr:from>
    <xdr:to>
      <xdr:col>0</xdr:col>
      <xdr:colOff>1543050</xdr:colOff>
      <xdr:row>6</xdr:row>
      <xdr:rowOff>714375</xdr:rowOff>
    </xdr:to>
    <xdr:pic>
      <xdr:nvPicPr>
        <xdr:cNvPr id="820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8200" y="3305175"/>
          <a:ext cx="704850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438150</xdr:colOff>
      <xdr:row>20</xdr:row>
      <xdr:rowOff>38100</xdr:rowOff>
    </xdr:from>
    <xdr:to>
      <xdr:col>0</xdr:col>
      <xdr:colOff>1047750</xdr:colOff>
      <xdr:row>20</xdr:row>
      <xdr:rowOff>676275</xdr:rowOff>
    </xdr:to>
    <xdr:pic>
      <xdr:nvPicPr>
        <xdr:cNvPr id="8209" name="Изображения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8150" y="11534775"/>
          <a:ext cx="609600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209550</xdr:colOff>
      <xdr:row>17</xdr:row>
      <xdr:rowOff>9525</xdr:rowOff>
    </xdr:from>
    <xdr:to>
      <xdr:col>0</xdr:col>
      <xdr:colOff>1228725</xdr:colOff>
      <xdr:row>17</xdr:row>
      <xdr:rowOff>1019175</xdr:rowOff>
    </xdr:to>
    <xdr:pic>
      <xdr:nvPicPr>
        <xdr:cNvPr id="8210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9550" y="8734425"/>
          <a:ext cx="10191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457200</xdr:colOff>
      <xdr:row>21</xdr:row>
      <xdr:rowOff>38100</xdr:rowOff>
    </xdr:from>
    <xdr:to>
      <xdr:col>0</xdr:col>
      <xdr:colOff>1000125</xdr:colOff>
      <xdr:row>21</xdr:row>
      <xdr:rowOff>619125</xdr:rowOff>
    </xdr:to>
    <xdr:pic>
      <xdr:nvPicPr>
        <xdr:cNvPr id="8211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7200" y="12268200"/>
          <a:ext cx="542925" cy="581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438150</xdr:colOff>
      <xdr:row>10</xdr:row>
      <xdr:rowOff>38100</xdr:rowOff>
    </xdr:from>
    <xdr:to>
      <xdr:col>0</xdr:col>
      <xdr:colOff>1028700</xdr:colOff>
      <xdr:row>10</xdr:row>
      <xdr:rowOff>676275</xdr:rowOff>
    </xdr:to>
    <xdr:pic>
      <xdr:nvPicPr>
        <xdr:cNvPr id="821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8150" y="5029200"/>
          <a:ext cx="590550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18</xdr:row>
      <xdr:rowOff>57150</xdr:rowOff>
    </xdr:from>
    <xdr:to>
      <xdr:col>0</xdr:col>
      <xdr:colOff>733425</xdr:colOff>
      <xdr:row>18</xdr:row>
      <xdr:rowOff>704850</xdr:rowOff>
    </xdr:to>
    <xdr:pic>
      <xdr:nvPicPr>
        <xdr:cNvPr id="8213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9867900"/>
          <a:ext cx="676275" cy="647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18</xdr:row>
      <xdr:rowOff>742950</xdr:rowOff>
    </xdr:from>
    <xdr:to>
      <xdr:col>0</xdr:col>
      <xdr:colOff>438150</xdr:colOff>
      <xdr:row>18</xdr:row>
      <xdr:rowOff>876300</xdr:rowOff>
    </xdr:to>
    <xdr:sp macro="" textlink="" fLocksText="0">
      <xdr:nvSpPr>
        <xdr:cNvPr id="24" name="Text 28"/>
        <xdr:cNvSpPr txBox="1">
          <a:spLocks noChangeArrowheads="1"/>
        </xdr:cNvSpPr>
      </xdr:nvSpPr>
      <xdr:spPr bwMode="auto">
        <a:xfrm>
          <a:off x="57150" y="10553700"/>
          <a:ext cx="381000" cy="1333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847725</xdr:colOff>
      <xdr:row>18</xdr:row>
      <xdr:rowOff>742950</xdr:rowOff>
    </xdr:from>
    <xdr:to>
      <xdr:col>0</xdr:col>
      <xdr:colOff>1343025</xdr:colOff>
      <xdr:row>18</xdr:row>
      <xdr:rowOff>876300</xdr:rowOff>
    </xdr:to>
    <xdr:sp macro="" textlink="" fLocksText="0">
      <xdr:nvSpPr>
        <xdr:cNvPr id="25" name="Text 29"/>
        <xdr:cNvSpPr txBox="1">
          <a:spLocks noChangeArrowheads="1"/>
        </xdr:cNvSpPr>
      </xdr:nvSpPr>
      <xdr:spPr bwMode="auto">
        <a:xfrm>
          <a:off x="847725" y="10553700"/>
          <a:ext cx="495300" cy="1333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828675</xdr:colOff>
      <xdr:row>18</xdr:row>
      <xdr:rowOff>28575</xdr:rowOff>
    </xdr:from>
    <xdr:to>
      <xdr:col>0</xdr:col>
      <xdr:colOff>1533525</xdr:colOff>
      <xdr:row>18</xdr:row>
      <xdr:rowOff>742950</xdr:rowOff>
    </xdr:to>
    <xdr:pic>
      <xdr:nvPicPr>
        <xdr:cNvPr id="8216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8675" y="9839325"/>
          <a:ext cx="704850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314325</xdr:colOff>
      <xdr:row>12</xdr:row>
      <xdr:rowOff>47625</xdr:rowOff>
    </xdr:from>
    <xdr:to>
      <xdr:col>0</xdr:col>
      <xdr:colOff>1219200</xdr:colOff>
      <xdr:row>14</xdr:row>
      <xdr:rowOff>352425</xdr:rowOff>
    </xdr:to>
    <xdr:pic>
      <xdr:nvPicPr>
        <xdr:cNvPr id="8217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4325" y="6610350"/>
          <a:ext cx="904875" cy="1104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438150</xdr:colOff>
      <xdr:row>28</xdr:row>
      <xdr:rowOff>19050</xdr:rowOff>
    </xdr:from>
    <xdr:to>
      <xdr:col>0</xdr:col>
      <xdr:colOff>1057275</xdr:colOff>
      <xdr:row>28</xdr:row>
      <xdr:rowOff>781050</xdr:rowOff>
    </xdr:to>
    <xdr:pic>
      <xdr:nvPicPr>
        <xdr:cNvPr id="8218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8150" y="15554325"/>
          <a:ext cx="619125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304800</xdr:colOff>
      <xdr:row>23</xdr:row>
      <xdr:rowOff>114300</xdr:rowOff>
    </xdr:from>
    <xdr:to>
      <xdr:col>0</xdr:col>
      <xdr:colOff>1228725</xdr:colOff>
      <xdr:row>25</xdr:row>
      <xdr:rowOff>371475</xdr:rowOff>
    </xdr:to>
    <xdr:pic>
      <xdr:nvPicPr>
        <xdr:cNvPr id="8219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4800" y="13239750"/>
          <a:ext cx="92392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971550</xdr:colOff>
      <xdr:row>22</xdr:row>
      <xdr:rowOff>209550</xdr:rowOff>
    </xdr:from>
    <xdr:to>
      <xdr:col>0</xdr:col>
      <xdr:colOff>1409700</xdr:colOff>
      <xdr:row>23</xdr:row>
      <xdr:rowOff>409575</xdr:rowOff>
    </xdr:to>
    <xdr:pic>
      <xdr:nvPicPr>
        <xdr:cNvPr id="8220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1550" y="13125450"/>
          <a:ext cx="438150" cy="409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352425</xdr:colOff>
      <xdr:row>26</xdr:row>
      <xdr:rowOff>57150</xdr:rowOff>
    </xdr:from>
    <xdr:to>
      <xdr:col>0</xdr:col>
      <xdr:colOff>1171575</xdr:colOff>
      <xdr:row>26</xdr:row>
      <xdr:rowOff>809625</xdr:rowOff>
    </xdr:to>
    <xdr:pic>
      <xdr:nvPicPr>
        <xdr:cNvPr id="8221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2425" y="14468475"/>
          <a:ext cx="819150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885825</xdr:colOff>
      <xdr:row>26</xdr:row>
      <xdr:rowOff>466725</xdr:rowOff>
    </xdr:from>
    <xdr:to>
      <xdr:col>0</xdr:col>
      <xdr:colOff>1323975</xdr:colOff>
      <xdr:row>26</xdr:row>
      <xdr:rowOff>876300</xdr:rowOff>
    </xdr:to>
    <xdr:pic>
      <xdr:nvPicPr>
        <xdr:cNvPr id="8222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85825" y="14878050"/>
          <a:ext cx="438150" cy="409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285750</xdr:colOff>
      <xdr:row>31</xdr:row>
      <xdr:rowOff>28575</xdr:rowOff>
    </xdr:from>
    <xdr:to>
      <xdr:col>0</xdr:col>
      <xdr:colOff>1200150</xdr:colOff>
      <xdr:row>33</xdr:row>
      <xdr:rowOff>352425</xdr:rowOff>
    </xdr:to>
    <xdr:pic>
      <xdr:nvPicPr>
        <xdr:cNvPr id="8223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0" y="17735550"/>
          <a:ext cx="914400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1323975</xdr:colOff>
      <xdr:row>32</xdr:row>
      <xdr:rowOff>57150</xdr:rowOff>
    </xdr:from>
    <xdr:to>
      <xdr:col>2</xdr:col>
      <xdr:colOff>38100</xdr:colOff>
      <xdr:row>32</xdr:row>
      <xdr:rowOff>352425</xdr:rowOff>
    </xdr:to>
    <xdr:pic>
      <xdr:nvPicPr>
        <xdr:cNvPr id="822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33700" y="18145125"/>
          <a:ext cx="314325" cy="295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1228725</xdr:colOff>
      <xdr:row>33</xdr:row>
      <xdr:rowOff>0</xdr:rowOff>
    </xdr:from>
    <xdr:to>
      <xdr:col>2</xdr:col>
      <xdr:colOff>28575</xdr:colOff>
      <xdr:row>33</xdr:row>
      <xdr:rowOff>361950</xdr:rowOff>
    </xdr:to>
    <xdr:pic>
      <xdr:nvPicPr>
        <xdr:cNvPr id="8225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38450" y="18468975"/>
          <a:ext cx="400050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1047750</xdr:colOff>
      <xdr:row>1</xdr:row>
      <xdr:rowOff>0</xdr:rowOff>
    </xdr:from>
    <xdr:to>
      <xdr:col>2</xdr:col>
      <xdr:colOff>2686050</xdr:colOff>
      <xdr:row>1</xdr:row>
      <xdr:rowOff>295275</xdr:rowOff>
    </xdr:to>
    <xdr:pic>
      <xdr:nvPicPr>
        <xdr:cNvPr id="822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57675" y="466725"/>
          <a:ext cx="1638300" cy="295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400050</xdr:colOff>
      <xdr:row>29</xdr:row>
      <xdr:rowOff>47625</xdr:rowOff>
    </xdr:from>
    <xdr:to>
      <xdr:col>0</xdr:col>
      <xdr:colOff>1028700</xdr:colOff>
      <xdr:row>29</xdr:row>
      <xdr:rowOff>990600</xdr:rowOff>
    </xdr:to>
    <xdr:pic>
      <xdr:nvPicPr>
        <xdr:cNvPr id="8227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16421100"/>
          <a:ext cx="628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29</xdr:row>
      <xdr:rowOff>590550</xdr:rowOff>
    </xdr:from>
    <xdr:to>
      <xdr:col>0</xdr:col>
      <xdr:colOff>1352550</xdr:colOff>
      <xdr:row>29</xdr:row>
      <xdr:rowOff>971550</xdr:rowOff>
    </xdr:to>
    <xdr:pic>
      <xdr:nvPicPr>
        <xdr:cNvPr id="8228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14400" y="16964025"/>
          <a:ext cx="438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</xdr:row>
      <xdr:rowOff>85725</xdr:rowOff>
    </xdr:from>
    <xdr:to>
      <xdr:col>0</xdr:col>
      <xdr:colOff>752475</xdr:colOff>
      <xdr:row>8</xdr:row>
      <xdr:rowOff>723900</xdr:rowOff>
    </xdr:to>
    <xdr:pic>
      <xdr:nvPicPr>
        <xdr:cNvPr id="8229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4295775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8</xdr:row>
      <xdr:rowOff>85725</xdr:rowOff>
    </xdr:from>
    <xdr:to>
      <xdr:col>0</xdr:col>
      <xdr:colOff>1552575</xdr:colOff>
      <xdr:row>8</xdr:row>
      <xdr:rowOff>752475</xdr:rowOff>
    </xdr:to>
    <xdr:pic>
      <xdr:nvPicPr>
        <xdr:cNvPr id="8230" name="Picture 2" descr="http://terneo.ua/images/cms/data/terneo_pro_eleph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5825" y="429577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948418</xdr:colOff>
      <xdr:row>1</xdr:row>
      <xdr:rowOff>428625</xdr:rowOff>
    </xdr:to>
    <xdr:pic>
      <xdr:nvPicPr>
        <xdr:cNvPr id="8231" name="Рисунок 1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0"/>
          <a:ext cx="2571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161925</xdr:rowOff>
    </xdr:from>
    <xdr:to>
      <xdr:col>5</xdr:col>
      <xdr:colOff>1066800</xdr:colOff>
      <xdr:row>5</xdr:row>
      <xdr:rowOff>9525</xdr:rowOff>
    </xdr:to>
    <xdr:pic>
      <xdr:nvPicPr>
        <xdr:cNvPr id="8232" name="Picture 1" descr="http://terneo.ua/images/cms/data/terneo_rtp_350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382250" y="1323975"/>
          <a:ext cx="981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5</xdr:row>
      <xdr:rowOff>57150</xdr:rowOff>
    </xdr:from>
    <xdr:to>
      <xdr:col>5</xdr:col>
      <xdr:colOff>1066800</xdr:colOff>
      <xdr:row>6</xdr:row>
      <xdr:rowOff>0</xdr:rowOff>
    </xdr:to>
    <xdr:pic>
      <xdr:nvPicPr>
        <xdr:cNvPr id="8233" name="Picture 2" descr="http://terneo.ua/images/cms/data/terneo_mex_350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01300" y="2305050"/>
          <a:ext cx="962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6</xdr:row>
      <xdr:rowOff>57150</xdr:rowOff>
    </xdr:from>
    <xdr:to>
      <xdr:col>5</xdr:col>
      <xdr:colOff>1066800</xdr:colOff>
      <xdr:row>6</xdr:row>
      <xdr:rowOff>962025</xdr:rowOff>
    </xdr:to>
    <xdr:pic>
      <xdr:nvPicPr>
        <xdr:cNvPr id="8234" name="Picture 3" descr="http://terneo.ua/images/cms/data/terneo_vt_350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20350" y="3286125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8</xdr:row>
      <xdr:rowOff>0</xdr:rowOff>
    </xdr:from>
    <xdr:to>
      <xdr:col>5</xdr:col>
      <xdr:colOff>1066800</xdr:colOff>
      <xdr:row>9</xdr:row>
      <xdr:rowOff>114300</xdr:rowOff>
    </xdr:to>
    <xdr:pic>
      <xdr:nvPicPr>
        <xdr:cNvPr id="8235" name="Picture 4" descr="http://terneo.ua/images/cms/data/terneo_pro_350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29875" y="4210050"/>
          <a:ext cx="933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122465</xdr:colOff>
      <xdr:row>9</xdr:row>
      <xdr:rowOff>54429</xdr:rowOff>
    </xdr:from>
    <xdr:to>
      <xdr:col>0</xdr:col>
      <xdr:colOff>770165</xdr:colOff>
      <xdr:row>9</xdr:row>
      <xdr:rowOff>692604</xdr:rowOff>
    </xdr:to>
    <xdr:pic>
      <xdr:nvPicPr>
        <xdr:cNvPr id="45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2465" y="5048250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884464</xdr:colOff>
      <xdr:row>9</xdr:row>
      <xdr:rowOff>54428</xdr:rowOff>
    </xdr:from>
    <xdr:to>
      <xdr:col>0</xdr:col>
      <xdr:colOff>1551214</xdr:colOff>
      <xdr:row>9</xdr:row>
      <xdr:rowOff>721178</xdr:rowOff>
    </xdr:to>
    <xdr:pic>
      <xdr:nvPicPr>
        <xdr:cNvPr id="46" name="Picture 2" descr="http://terneo.ua/images/cms/data/terneo_pro_eleph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4464" y="5048249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176892</xdr:colOff>
      <xdr:row>7</xdr:row>
      <xdr:rowOff>54428</xdr:rowOff>
    </xdr:from>
    <xdr:to>
      <xdr:col>5</xdr:col>
      <xdr:colOff>1064260</xdr:colOff>
      <xdr:row>7</xdr:row>
      <xdr:rowOff>938893</xdr:rowOff>
    </xdr:to>
    <xdr:pic>
      <xdr:nvPicPr>
        <xdr:cNvPr id="47" name="Рисунок 46" descr="terneo_s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499" y="4272642"/>
          <a:ext cx="88736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</xdr:colOff>
      <xdr:row>7</xdr:row>
      <xdr:rowOff>81644</xdr:rowOff>
    </xdr:from>
    <xdr:to>
      <xdr:col>0</xdr:col>
      <xdr:colOff>830036</xdr:colOff>
      <xdr:row>7</xdr:row>
      <xdr:rowOff>853453</xdr:rowOff>
    </xdr:to>
    <xdr:pic>
      <xdr:nvPicPr>
        <xdr:cNvPr id="48" name="Рисунок 47" descr="terneo_s_unic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" y="4299858"/>
          <a:ext cx="775608" cy="77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884464</xdr:colOff>
      <xdr:row>7</xdr:row>
      <xdr:rowOff>95250</xdr:rowOff>
    </xdr:from>
    <xdr:to>
      <xdr:col>1</xdr:col>
      <xdr:colOff>3779</xdr:colOff>
      <xdr:row>7</xdr:row>
      <xdr:rowOff>867058</xdr:rowOff>
    </xdr:to>
    <xdr:pic>
      <xdr:nvPicPr>
        <xdr:cNvPr id="49" name="Рисунок 48" descr="terneo_s_unic_ivory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4" y="4313464"/>
          <a:ext cx="775607" cy="77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25</xdr:row>
      <xdr:rowOff>19050</xdr:rowOff>
    </xdr:from>
    <xdr:to>
      <xdr:col>7</xdr:col>
      <xdr:colOff>686270</xdr:colOff>
      <xdr:row>34</xdr:row>
      <xdr:rowOff>142875</xdr:rowOff>
    </xdr:to>
    <xdr:pic>
      <xdr:nvPicPr>
        <xdr:cNvPr id="5121" name="Рисунок 19" descr="kran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75" y="5076825"/>
          <a:ext cx="1649976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5</xdr:row>
      <xdr:rowOff>114300</xdr:rowOff>
    </xdr:from>
    <xdr:to>
      <xdr:col>7</xdr:col>
      <xdr:colOff>823633</xdr:colOff>
      <xdr:row>8</xdr:row>
      <xdr:rowOff>114300</xdr:rowOff>
    </xdr:to>
    <xdr:pic>
      <xdr:nvPicPr>
        <xdr:cNvPr id="5122" name="Рисунок 10" descr="defrost_pipe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0" y="1143000"/>
          <a:ext cx="26384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762000</xdr:colOff>
      <xdr:row>5</xdr:row>
      <xdr:rowOff>38100</xdr:rowOff>
    </xdr:from>
    <xdr:to>
      <xdr:col>10</xdr:col>
      <xdr:colOff>574301</xdr:colOff>
      <xdr:row>8</xdr:row>
      <xdr:rowOff>114300</xdr:rowOff>
    </xdr:to>
    <xdr:pic>
      <xdr:nvPicPr>
        <xdr:cNvPr id="5123" name="Рисунок 3" descr="1213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10450" y="1066800"/>
          <a:ext cx="1447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18</xdr:row>
      <xdr:rowOff>76200</xdr:rowOff>
    </xdr:from>
    <xdr:to>
      <xdr:col>10</xdr:col>
      <xdr:colOff>31937</xdr:colOff>
      <xdr:row>24</xdr:row>
      <xdr:rowOff>142875</xdr:rowOff>
    </xdr:to>
    <xdr:pic>
      <xdr:nvPicPr>
        <xdr:cNvPr id="5124" name="Рисунок 4" descr="376967021_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50" y="4238625"/>
          <a:ext cx="35147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409576</xdr:colOff>
      <xdr:row>25</xdr:row>
      <xdr:rowOff>28575</xdr:rowOff>
    </xdr:from>
    <xdr:to>
      <xdr:col>10</xdr:col>
      <xdr:colOff>582757</xdr:colOff>
      <xdr:row>34</xdr:row>
      <xdr:rowOff>152400</xdr:rowOff>
    </xdr:to>
    <xdr:pic>
      <xdr:nvPicPr>
        <xdr:cNvPr id="5125" name="Рисунок 5" descr="rohrbegleitheizung_en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53326" y="5086350"/>
          <a:ext cx="194203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54</xdr:row>
      <xdr:rowOff>47625</xdr:rowOff>
    </xdr:from>
    <xdr:to>
      <xdr:col>9</xdr:col>
      <xdr:colOff>35859</xdr:colOff>
      <xdr:row>59</xdr:row>
      <xdr:rowOff>142876</xdr:rowOff>
    </xdr:to>
    <xdr:pic>
      <xdr:nvPicPr>
        <xdr:cNvPr id="51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67275" y="9391650"/>
          <a:ext cx="35052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60</xdr:row>
      <xdr:rowOff>0</xdr:rowOff>
    </xdr:from>
    <xdr:to>
      <xdr:col>6</xdr:col>
      <xdr:colOff>588869</xdr:colOff>
      <xdr:row>68</xdr:row>
      <xdr:rowOff>19049</xdr:rowOff>
    </xdr:to>
    <xdr:pic>
      <xdr:nvPicPr>
        <xdr:cNvPr id="5127" name="Рисунок 7" descr="D44F1B5B-1174-49F9-9392-03F23B13DCF0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95850" y="10496550"/>
          <a:ext cx="14001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60</xdr:row>
      <xdr:rowOff>114300</xdr:rowOff>
    </xdr:from>
    <xdr:to>
      <xdr:col>9</xdr:col>
      <xdr:colOff>696446</xdr:colOff>
      <xdr:row>68</xdr:row>
      <xdr:rowOff>114299</xdr:rowOff>
    </xdr:to>
    <xdr:pic>
      <xdr:nvPicPr>
        <xdr:cNvPr id="5128" name="Рисунок 8" descr="ice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19850" y="10610850"/>
          <a:ext cx="20383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91</xdr:row>
      <xdr:rowOff>57150</xdr:rowOff>
    </xdr:from>
    <xdr:to>
      <xdr:col>10</xdr:col>
      <xdr:colOff>420221</xdr:colOff>
      <xdr:row>102</xdr:row>
      <xdr:rowOff>142877</xdr:rowOff>
    </xdr:to>
    <xdr:pic>
      <xdr:nvPicPr>
        <xdr:cNvPr id="5129" name="Рисунок 9" descr="Ground_019_1_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48400" y="13382625"/>
          <a:ext cx="27241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97</xdr:row>
      <xdr:rowOff>28575</xdr:rowOff>
    </xdr:from>
    <xdr:to>
      <xdr:col>6</xdr:col>
      <xdr:colOff>569819</xdr:colOff>
      <xdr:row>102</xdr:row>
      <xdr:rowOff>161927</xdr:rowOff>
    </xdr:to>
    <xdr:pic>
      <xdr:nvPicPr>
        <xdr:cNvPr id="5130" name="Рисунок 10" descr="20-220x22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53075" y="13315950"/>
          <a:ext cx="11430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91</xdr:row>
      <xdr:rowOff>57150</xdr:rowOff>
    </xdr:from>
    <xdr:to>
      <xdr:col>6</xdr:col>
      <xdr:colOff>560294</xdr:colOff>
      <xdr:row>97</xdr:row>
      <xdr:rowOff>28575</xdr:rowOff>
    </xdr:to>
    <xdr:pic>
      <xdr:nvPicPr>
        <xdr:cNvPr id="5131" name="Рисунок 11" descr="33-220x22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00650" y="13382625"/>
          <a:ext cx="10382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219076</xdr:colOff>
      <xdr:row>2</xdr:row>
      <xdr:rowOff>47625</xdr:rowOff>
    </xdr:from>
    <xdr:to>
      <xdr:col>5</xdr:col>
      <xdr:colOff>701384</xdr:colOff>
      <xdr:row>3</xdr:row>
      <xdr:rowOff>276225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1" y="485775"/>
          <a:ext cx="531614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326571</xdr:colOff>
      <xdr:row>37</xdr:row>
      <xdr:rowOff>108858</xdr:rowOff>
    </xdr:from>
    <xdr:to>
      <xdr:col>7</xdr:col>
      <xdr:colOff>10884</xdr:colOff>
      <xdr:row>51</xdr:row>
      <xdr:rowOff>76199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657" y="8479972"/>
          <a:ext cx="2558141" cy="2558141"/>
        </a:xfrm>
        <a:prstGeom prst="rect">
          <a:avLst/>
        </a:prstGeom>
      </xdr:spPr>
    </xdr:pic>
    <xdr:clientData/>
  </xdr:twoCellAnchor>
  <xdr:twoCellAnchor editAs="oneCell">
    <xdr:from>
      <xdr:col>6</xdr:col>
      <xdr:colOff>925285</xdr:colOff>
      <xdr:row>37</xdr:row>
      <xdr:rowOff>130628</xdr:rowOff>
    </xdr:from>
    <xdr:to>
      <xdr:col>10</xdr:col>
      <xdr:colOff>492576</xdr:colOff>
      <xdr:row>47</xdr:row>
      <xdr:rowOff>109994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256" y="8501742"/>
          <a:ext cx="3246663" cy="1829938"/>
        </a:xfrm>
        <a:prstGeom prst="rect">
          <a:avLst/>
        </a:prstGeom>
      </xdr:spPr>
    </xdr:pic>
    <xdr:clientData/>
  </xdr:twoCellAnchor>
  <xdr:oneCellAnchor>
    <xdr:from>
      <xdr:col>4</xdr:col>
      <xdr:colOff>356666</xdr:colOff>
      <xdr:row>81</xdr:row>
      <xdr:rowOff>1922</xdr:rowOff>
    </xdr:from>
    <xdr:ext cx="1470611" cy="1434192"/>
    <xdr:pic>
      <xdr:nvPicPr>
        <xdr:cNvPr id="20" name="Рисунок 7" descr="D44F1B5B-1174-49F9-9392-03F23B13DCF0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15752" y="17484379"/>
          <a:ext cx="1470611" cy="1434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878541</xdr:colOff>
      <xdr:row>80</xdr:row>
      <xdr:rowOff>155921</xdr:rowOff>
    </xdr:from>
    <xdr:ext cx="2166018" cy="1415142"/>
    <xdr:pic>
      <xdr:nvPicPr>
        <xdr:cNvPr id="21" name="Рисунок 8" descr="ice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53512" y="17453321"/>
          <a:ext cx="2166018" cy="1415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854182</xdr:colOff>
      <xdr:row>73</xdr:row>
      <xdr:rowOff>174170</xdr:rowOff>
    </xdr:from>
    <xdr:to>
      <xdr:col>7</xdr:col>
      <xdr:colOff>359226</xdr:colOff>
      <xdr:row>80</xdr:row>
      <xdr:rowOff>140867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1211" y="16023770"/>
          <a:ext cx="1420929" cy="1414497"/>
        </a:xfrm>
        <a:prstGeom prst="rect">
          <a:avLst/>
        </a:prstGeom>
      </xdr:spPr>
    </xdr:pic>
    <xdr:clientData/>
  </xdr:twoCellAnchor>
  <xdr:oneCellAnchor>
    <xdr:from>
      <xdr:col>7</xdr:col>
      <xdr:colOff>209550</xdr:colOff>
      <xdr:row>108</xdr:row>
      <xdr:rowOff>57150</xdr:rowOff>
    </xdr:from>
    <xdr:ext cx="2932100" cy="2121356"/>
    <xdr:pic>
      <xdr:nvPicPr>
        <xdr:cNvPr id="23" name="Рисунок 9" descr="Ground_019_1_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742464" y="19477264"/>
          <a:ext cx="2932100" cy="2121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827314</xdr:colOff>
      <xdr:row>114</xdr:row>
      <xdr:rowOff>28575</xdr:rowOff>
    </xdr:from>
    <xdr:ext cx="1146761" cy="1058638"/>
    <xdr:pic>
      <xdr:nvPicPr>
        <xdr:cNvPr id="24" name="Рисунок 10" descr="20-220x22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44343" y="23846518"/>
          <a:ext cx="1146761" cy="105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838200</xdr:colOff>
      <xdr:row>108</xdr:row>
      <xdr:rowOff>35379</xdr:rowOff>
    </xdr:from>
    <xdr:ext cx="1137236" cy="1081768"/>
    <xdr:pic>
      <xdr:nvPicPr>
        <xdr:cNvPr id="25" name="Рисунок 11" descr="33-220x22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455229" y="22742979"/>
          <a:ext cx="1137236" cy="1081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7676</xdr:colOff>
      <xdr:row>111</xdr:row>
      <xdr:rowOff>65316</xdr:rowOff>
    </xdr:from>
    <xdr:to>
      <xdr:col>5</xdr:col>
      <xdr:colOff>816429</xdr:colOff>
      <xdr:row>117</xdr:row>
      <xdr:rowOff>32658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762" y="23328087"/>
          <a:ext cx="1766696" cy="10776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47625</xdr:rowOff>
    </xdr:from>
    <xdr:to>
      <xdr:col>1</xdr:col>
      <xdr:colOff>828675</xdr:colOff>
      <xdr:row>3</xdr:row>
      <xdr:rowOff>551890</xdr:rowOff>
    </xdr:to>
    <xdr:pic>
      <xdr:nvPicPr>
        <xdr:cNvPr id="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7625"/>
          <a:ext cx="762000" cy="504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</xdr:row>
      <xdr:rowOff>28575</xdr:rowOff>
    </xdr:from>
    <xdr:to>
      <xdr:col>2</xdr:col>
      <xdr:colOff>885825</xdr:colOff>
      <xdr:row>3</xdr:row>
      <xdr:rowOff>579338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8575"/>
          <a:ext cx="866775" cy="550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19050</xdr:rowOff>
    </xdr:from>
    <xdr:to>
      <xdr:col>3</xdr:col>
      <xdr:colOff>514350</xdr:colOff>
      <xdr:row>3</xdr:row>
      <xdr:rowOff>571500</xdr:rowOff>
    </xdr:to>
    <xdr:pic>
      <xdr:nvPicPr>
        <xdr:cNvPr id="5" name="Picture 12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276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3</xdr:row>
      <xdr:rowOff>28575</xdr:rowOff>
    </xdr:from>
    <xdr:to>
      <xdr:col>4</xdr:col>
      <xdr:colOff>985471</xdr:colOff>
      <xdr:row>3</xdr:row>
      <xdr:rowOff>533399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747346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388666</xdr:colOff>
      <xdr:row>3</xdr:row>
      <xdr:rowOff>76200</xdr:rowOff>
    </xdr:from>
    <xdr:to>
      <xdr:col>6</xdr:col>
      <xdr:colOff>523874</xdr:colOff>
      <xdr:row>3</xdr:row>
      <xdr:rowOff>514350</xdr:rowOff>
    </xdr:to>
    <xdr:pic>
      <xdr:nvPicPr>
        <xdr:cNvPr id="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6966" y="76200"/>
          <a:ext cx="106865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228601</xdr:rowOff>
    </xdr:from>
    <xdr:to>
      <xdr:col>7</xdr:col>
      <xdr:colOff>809625</xdr:colOff>
      <xdr:row>3</xdr:row>
      <xdr:rowOff>438151</xdr:rowOff>
    </xdr:to>
    <xdr:pic>
      <xdr:nvPicPr>
        <xdr:cNvPr id="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28601"/>
          <a:ext cx="733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104774</xdr:colOff>
      <xdr:row>3</xdr:row>
      <xdr:rowOff>257175</xdr:rowOff>
    </xdr:from>
    <xdr:to>
      <xdr:col>8</xdr:col>
      <xdr:colOff>766081</xdr:colOff>
      <xdr:row>3</xdr:row>
      <xdr:rowOff>428625</xdr:rowOff>
    </xdr:to>
    <xdr:pic>
      <xdr:nvPicPr>
        <xdr:cNvPr id="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299" y="257175"/>
          <a:ext cx="661307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11</xdr:row>
      <xdr:rowOff>28575</xdr:rowOff>
    </xdr:from>
    <xdr:to>
      <xdr:col>1</xdr:col>
      <xdr:colOff>673101</xdr:colOff>
      <xdr:row>12</xdr:row>
      <xdr:rowOff>9526</xdr:rowOff>
    </xdr:to>
    <xdr:pic>
      <xdr:nvPicPr>
        <xdr:cNvPr id="17" name="Рисунок 16" descr="ÐÐ¾Ð½ÑÑÐ¾Ð»ÐµÑ ProfiTherm Ð-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6" y="4381500"/>
          <a:ext cx="4064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11</xdr:row>
      <xdr:rowOff>66676</xdr:rowOff>
    </xdr:from>
    <xdr:to>
      <xdr:col>2</xdr:col>
      <xdr:colOff>703052</xdr:colOff>
      <xdr:row>12</xdr:row>
      <xdr:rowOff>9526</xdr:rowOff>
    </xdr:to>
    <xdr:pic>
      <xdr:nvPicPr>
        <xdr:cNvPr id="18" name="Рисунок 17" descr="ÐÐ¾Ð½ÑÑÐ¾Ð»ÐµÑ ProfiTherm Ð-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6" y="4419601"/>
          <a:ext cx="474451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</xdr:row>
      <xdr:rowOff>28576</xdr:rowOff>
    </xdr:from>
    <xdr:to>
      <xdr:col>4</xdr:col>
      <xdr:colOff>0</xdr:colOff>
      <xdr:row>12</xdr:row>
      <xdr:rowOff>34682</xdr:rowOff>
    </xdr:to>
    <xdr:pic>
      <xdr:nvPicPr>
        <xdr:cNvPr id="19" name="Рисунок 18" descr="ÐÐ¾Ð½ÑÑÐ¾Ð»ÐµÑ ProfiTherm Ð-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4381501"/>
          <a:ext cx="771525" cy="634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386444</xdr:colOff>
      <xdr:row>11</xdr:row>
      <xdr:rowOff>57150</xdr:rowOff>
    </xdr:from>
    <xdr:to>
      <xdr:col>4</xdr:col>
      <xdr:colOff>976726</xdr:colOff>
      <xdr:row>11</xdr:row>
      <xdr:rowOff>581025</xdr:rowOff>
    </xdr:to>
    <xdr:pic>
      <xdr:nvPicPr>
        <xdr:cNvPr id="20" name="Рисунок 19" descr="ÐÐ°ÑÑÐ¸Ðº ProfiTherm Ð-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194" y="4629150"/>
          <a:ext cx="590282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11</xdr:row>
      <xdr:rowOff>85726</xdr:rowOff>
    </xdr:from>
    <xdr:to>
      <xdr:col>5</xdr:col>
      <xdr:colOff>742950</xdr:colOff>
      <xdr:row>12</xdr:row>
      <xdr:rowOff>5847</xdr:rowOff>
    </xdr:to>
    <xdr:pic>
      <xdr:nvPicPr>
        <xdr:cNvPr id="21" name="Рисунок 20" descr="ÐÐ°ÑÑÐ¸Ðº ProfiTherm Ð-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4438651"/>
          <a:ext cx="714375" cy="54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11</xdr:row>
      <xdr:rowOff>85725</xdr:rowOff>
    </xdr:from>
    <xdr:to>
      <xdr:col>6</xdr:col>
      <xdr:colOff>889907</xdr:colOff>
      <xdr:row>11</xdr:row>
      <xdr:rowOff>594230</xdr:rowOff>
    </xdr:to>
    <xdr:pic>
      <xdr:nvPicPr>
        <xdr:cNvPr id="22" name="Рисунок 21" descr="ÐÐ°ÑÑÐ¸Ðº ProfiTherm Ð-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4438650"/>
          <a:ext cx="828675" cy="508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11</xdr:row>
      <xdr:rowOff>38100</xdr:rowOff>
    </xdr:from>
    <xdr:to>
      <xdr:col>7</xdr:col>
      <xdr:colOff>790575</xdr:colOff>
      <xdr:row>11</xdr:row>
      <xdr:rowOff>590767</xdr:rowOff>
    </xdr:to>
    <xdr:pic>
      <xdr:nvPicPr>
        <xdr:cNvPr id="23" name="Рисунок 22" descr="ÐÐ°ÑÑÐ¸Ðº ProfiTherm Ð-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4391025"/>
          <a:ext cx="657225" cy="552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18</xdr:row>
      <xdr:rowOff>95250</xdr:rowOff>
    </xdr:from>
    <xdr:to>
      <xdr:col>5</xdr:col>
      <xdr:colOff>733425</xdr:colOff>
      <xdr:row>18</xdr:row>
      <xdr:rowOff>638175</xdr:rowOff>
    </xdr:to>
    <xdr:pic>
      <xdr:nvPicPr>
        <xdr:cNvPr id="39" name="Рисунок 38" descr="Ð¢ÐµÑÐ¼Ð¾ÑÐµÐ³ÑÐ»ÑÑÐ¾Ñ ETN4-199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1220450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18</xdr:row>
      <xdr:rowOff>95250</xdr:rowOff>
    </xdr:from>
    <xdr:to>
      <xdr:col>6</xdr:col>
      <xdr:colOff>714375</xdr:colOff>
      <xdr:row>18</xdr:row>
      <xdr:rowOff>628650</xdr:rowOff>
    </xdr:to>
    <xdr:pic>
      <xdr:nvPicPr>
        <xdr:cNvPr id="40" name="Рисунок 39" descr="Ð¢ÐµÑÐ¼Ð¾ÑÐµÐ³ÑÐ»ÑÑÐ¾Ñ ETR/F-1447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1220450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18</xdr:row>
      <xdr:rowOff>76200</xdr:rowOff>
    </xdr:from>
    <xdr:to>
      <xdr:col>7</xdr:col>
      <xdr:colOff>657225</xdr:colOff>
      <xdr:row>18</xdr:row>
      <xdr:rowOff>600075</xdr:rowOff>
    </xdr:to>
    <xdr:pic>
      <xdr:nvPicPr>
        <xdr:cNvPr id="41" name="Рисунок 40" descr="Ð¢ÐµÑÐ¼Ð¾ÑÐµÐ³ÑÐ»ÑÑÐ¾Ñ ETR2-155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1201400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18</xdr:row>
      <xdr:rowOff>28575</xdr:rowOff>
    </xdr:from>
    <xdr:to>
      <xdr:col>8</xdr:col>
      <xdr:colOff>771525</xdr:colOff>
      <xdr:row>19</xdr:row>
      <xdr:rowOff>0</xdr:rowOff>
    </xdr:to>
    <xdr:pic>
      <xdr:nvPicPr>
        <xdr:cNvPr id="42" name="Рисунок 41" descr="Ð¢ÐµÑÐ¼Ð¾ÑÐµÐ³ÑÐ»ÑÑÐ¾Ñ ETO2-455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6200775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126546</xdr:colOff>
      <xdr:row>25</xdr:row>
      <xdr:rowOff>76200</xdr:rowOff>
    </xdr:from>
    <xdr:ext cx="631371" cy="631371"/>
    <xdr:pic>
      <xdr:nvPicPr>
        <xdr:cNvPr id="43" name="Рисунок 42" descr="terneo sneg (R10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9189" y="7981950"/>
          <a:ext cx="631371" cy="631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68036</xdr:colOff>
      <xdr:row>25</xdr:row>
      <xdr:rowOff>73479</xdr:rowOff>
    </xdr:from>
    <xdr:ext cx="542925" cy="542925"/>
    <xdr:pic>
      <xdr:nvPicPr>
        <xdr:cNvPr id="46" name="Рисунок 45" descr="OSA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2357" y="7979229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145677</xdr:colOff>
      <xdr:row>18</xdr:row>
      <xdr:rowOff>56030</xdr:rowOff>
    </xdr:from>
    <xdr:to>
      <xdr:col>9</xdr:col>
      <xdr:colOff>750795</xdr:colOff>
      <xdr:row>18</xdr:row>
      <xdr:rowOff>659868</xdr:rowOff>
    </xdr:to>
    <xdr:pic>
      <xdr:nvPicPr>
        <xdr:cNvPr id="47" name="Рисунок 46" descr="ÐÐ°ÑÑÐ¶Ð½ÑÐ¹ Ð´Ð°ÑÑÐ¸Ðº ÑÐµÐ¼Ð¿ÐµÑÐ°ÑÑÑÑ Ð²Ð¾Ð·Ð´ÑÑÐ° ETF-744/9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471" y="6219265"/>
          <a:ext cx="605118" cy="603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100854</xdr:colOff>
      <xdr:row>18</xdr:row>
      <xdr:rowOff>44825</xdr:rowOff>
    </xdr:from>
    <xdr:to>
      <xdr:col>10</xdr:col>
      <xdr:colOff>739589</xdr:colOff>
      <xdr:row>18</xdr:row>
      <xdr:rowOff>684765</xdr:rowOff>
    </xdr:to>
    <xdr:pic>
      <xdr:nvPicPr>
        <xdr:cNvPr id="48" name="Рисунок 47" descr="ÐÐ°ÑÑÐ¸Ðº Ð´Ð»Ñ Ð²Ð¾Ð´Ð¾ÑÑÐ¾ÐºÐ¾Ð² ETOR-5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4530" y="6208060"/>
          <a:ext cx="638735" cy="63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100853</xdr:colOff>
      <xdr:row>18</xdr:row>
      <xdr:rowOff>33619</xdr:rowOff>
    </xdr:from>
    <xdr:to>
      <xdr:col>11</xdr:col>
      <xdr:colOff>762000</xdr:colOff>
      <xdr:row>18</xdr:row>
      <xdr:rowOff>692902</xdr:rowOff>
    </xdr:to>
    <xdr:pic>
      <xdr:nvPicPr>
        <xdr:cNvPr id="49" name="Рисунок 48" descr="ÐÐ°ÑÑÐ¸Ðº Ð³ÑÑÐ½ÑÐ° Ñ ÐºÐ°Ð±ÐµÐ»ÐµÐ¼ ETOG-5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6196854"/>
          <a:ext cx="661147" cy="6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18</xdr:row>
      <xdr:rowOff>89285</xdr:rowOff>
    </xdr:from>
    <xdr:to>
      <xdr:col>12</xdr:col>
      <xdr:colOff>742928</xdr:colOff>
      <xdr:row>18</xdr:row>
      <xdr:rowOff>638736</xdr:rowOff>
    </xdr:to>
    <xdr:pic>
      <xdr:nvPicPr>
        <xdr:cNvPr id="50" name="Рисунок 49" descr="ÐÐ°ÑÑÐ¸Ðº Ð³ÑÑÐ½ÑÐ° Ñ ÐºÐ°Ð±ÐµÐ»ÐµÐ¼ ETSG-5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088" y="6252520"/>
          <a:ext cx="552428" cy="549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56029</xdr:colOff>
      <xdr:row>18</xdr:row>
      <xdr:rowOff>89648</xdr:rowOff>
    </xdr:from>
    <xdr:to>
      <xdr:col>13</xdr:col>
      <xdr:colOff>593912</xdr:colOff>
      <xdr:row>18</xdr:row>
      <xdr:rowOff>625386</xdr:rowOff>
    </xdr:to>
    <xdr:pic>
      <xdr:nvPicPr>
        <xdr:cNvPr id="26" name="Рисунок 25" descr="ÐÐ°ÑÑÐ¸Ðº Ð²Ð»Ð°Ð³Ð¸ Ð¸ ÑÐµÐ¼Ð¿ÐµÑÐ°ÑÑÑÑ Ð´Ð»Ñ Ð³ÑÑÐ½ÑÐ° ETOG-5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9470" y="6252883"/>
          <a:ext cx="537883" cy="53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44824</xdr:colOff>
      <xdr:row>18</xdr:row>
      <xdr:rowOff>123266</xdr:rowOff>
    </xdr:from>
    <xdr:to>
      <xdr:col>14</xdr:col>
      <xdr:colOff>584860</xdr:colOff>
      <xdr:row>18</xdr:row>
      <xdr:rowOff>661148</xdr:rowOff>
    </xdr:to>
    <xdr:pic>
      <xdr:nvPicPr>
        <xdr:cNvPr id="27" name="Рисунок 26" descr="ÐÑÐ½Ð¾Ð²Ð°Ð½Ð¸Ðµ ETOK-1 Ð´Ð»Ñ ÑÑÑÐ°Ð½Ð¾Ð²ÐºÐ¸ Ð´Ð°ÑÑÐ¸ÐºÐ° ETOG-5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8206" y="6286501"/>
          <a:ext cx="540036" cy="5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89648</xdr:colOff>
      <xdr:row>18</xdr:row>
      <xdr:rowOff>156883</xdr:rowOff>
    </xdr:from>
    <xdr:to>
      <xdr:col>15</xdr:col>
      <xdr:colOff>562180</xdr:colOff>
      <xdr:row>18</xdr:row>
      <xdr:rowOff>627530</xdr:rowOff>
    </xdr:to>
    <xdr:pic>
      <xdr:nvPicPr>
        <xdr:cNvPr id="28" name="Рисунок 27" descr="ÐÐ°ÑÑÐ¸Ðº ÑÐµÐ¼Ð¿ÐµÑÐ°ÑÑÑÑ Ð´Ð»Ñ ÑÑÑÐ±Ð¾Ð¿ÑÐ¾Ð²Ð¾Ð´Ð¾Ð² Ð¸ ÐµÐ¼ÐºÐ¾ÑÑÐµÐ¹ ETF-62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2972" y="6320118"/>
          <a:ext cx="472532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56030</xdr:colOff>
      <xdr:row>18</xdr:row>
      <xdr:rowOff>100853</xdr:rowOff>
    </xdr:from>
    <xdr:to>
      <xdr:col>16</xdr:col>
      <xdr:colOff>582706</xdr:colOff>
      <xdr:row>18</xdr:row>
      <xdr:rowOff>625428</xdr:rowOff>
    </xdr:to>
    <xdr:pic>
      <xdr:nvPicPr>
        <xdr:cNvPr id="29" name="Рисунок 28" descr="ÐÐ°ÑÑÐ¸Ðº ÑÐµÐ¼Ð¿ÐµÑÐ°ÑÑÑÑ ETF-52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5" y="6264088"/>
          <a:ext cx="526676" cy="5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201705</xdr:colOff>
      <xdr:row>25</xdr:row>
      <xdr:rowOff>89647</xdr:rowOff>
    </xdr:from>
    <xdr:to>
      <xdr:col>1</xdr:col>
      <xdr:colOff>777092</xdr:colOff>
      <xdr:row>25</xdr:row>
      <xdr:rowOff>773206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1" y="8393206"/>
          <a:ext cx="575387" cy="68355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25</xdr:row>
      <xdr:rowOff>67236</xdr:rowOff>
    </xdr:from>
    <xdr:to>
      <xdr:col>2</xdr:col>
      <xdr:colOff>795617</xdr:colOff>
      <xdr:row>25</xdr:row>
      <xdr:rowOff>799427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706" y="8370795"/>
          <a:ext cx="616323" cy="732191"/>
        </a:xfrm>
        <a:prstGeom prst="rect">
          <a:avLst/>
        </a:prstGeom>
      </xdr:spPr>
    </xdr:pic>
    <xdr:clientData/>
  </xdr:twoCellAnchor>
  <xdr:twoCellAnchor editAs="oneCell">
    <xdr:from>
      <xdr:col>3</xdr:col>
      <xdr:colOff>156322</xdr:colOff>
      <xdr:row>25</xdr:row>
      <xdr:rowOff>76761</xdr:rowOff>
    </xdr:from>
    <xdr:to>
      <xdr:col>3</xdr:col>
      <xdr:colOff>772645</xdr:colOff>
      <xdr:row>26</xdr:row>
      <xdr:rowOff>2128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572" y="8525436"/>
          <a:ext cx="616323" cy="732191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268942</xdr:colOff>
      <xdr:row>25</xdr:row>
      <xdr:rowOff>22413</xdr:rowOff>
    </xdr:from>
    <xdr:to>
      <xdr:col>4</xdr:col>
      <xdr:colOff>952501</xdr:colOff>
      <xdr:row>25</xdr:row>
      <xdr:rowOff>757561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854" y="8325972"/>
          <a:ext cx="683559" cy="735148"/>
        </a:xfrm>
        <a:prstGeom prst="rect">
          <a:avLst/>
        </a:prstGeom>
      </xdr:spPr>
    </xdr:pic>
    <xdr:clientData/>
  </xdr:twoCellAnchor>
  <xdr:twoCellAnchor editAs="oneCell">
    <xdr:from>
      <xdr:col>5</xdr:col>
      <xdr:colOff>168088</xdr:colOff>
      <xdr:row>25</xdr:row>
      <xdr:rowOff>56030</xdr:rowOff>
    </xdr:from>
    <xdr:to>
      <xdr:col>5</xdr:col>
      <xdr:colOff>829236</xdr:colOff>
      <xdr:row>25</xdr:row>
      <xdr:rowOff>718392</xdr:rowOff>
    </xdr:to>
    <xdr:pic>
      <xdr:nvPicPr>
        <xdr:cNvPr id="78" name="Рисунок 77" descr="ÐÐ°ÑÑÐ¸Ð½ÐºÐ¸ Ð¿Ð¾ Ð·Ð°Ð¿ÑÐ¾ÑÑ devireg 61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264" y="8359589"/>
          <a:ext cx="661148" cy="662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134472</xdr:colOff>
      <xdr:row>25</xdr:row>
      <xdr:rowOff>67236</xdr:rowOff>
    </xdr:from>
    <xdr:to>
      <xdr:col>6</xdr:col>
      <xdr:colOff>829236</xdr:colOff>
      <xdr:row>25</xdr:row>
      <xdr:rowOff>761845</xdr:rowOff>
    </xdr:to>
    <xdr:pic>
      <xdr:nvPicPr>
        <xdr:cNvPr id="79" name="Рисунок 78" descr="ÐÐ°ÑÑÐ¸Ð½ÐºÐ¸ Ð¿Ð¾ Ð·Ð°Ð¿ÑÐ¾ÑÑ devireg 85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37" y="8370795"/>
          <a:ext cx="694764" cy="694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18</xdr:row>
      <xdr:rowOff>66675</xdr:rowOff>
    </xdr:from>
    <xdr:to>
      <xdr:col>1</xdr:col>
      <xdr:colOff>742950</xdr:colOff>
      <xdr:row>19</xdr:row>
      <xdr:rowOff>0</xdr:rowOff>
    </xdr:to>
    <xdr:pic>
      <xdr:nvPicPr>
        <xdr:cNvPr id="80" name="Рисунок 79" descr="Ð¢ÐµÑÐ¼Ð¾ÑÐµÐ³ÑÐ»ÑÑÐ¾Ñ ETV-199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38875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18</xdr:row>
      <xdr:rowOff>57150</xdr:rowOff>
    </xdr:from>
    <xdr:to>
      <xdr:col>2</xdr:col>
      <xdr:colOff>847725</xdr:colOff>
      <xdr:row>18</xdr:row>
      <xdr:rowOff>695325</xdr:rowOff>
    </xdr:to>
    <xdr:pic>
      <xdr:nvPicPr>
        <xdr:cNvPr id="81" name="Рисунок 80" descr="Ð¢ÐµÑÐ¼Ð¾ÑÐµÐ³ÑÐ»ÑÑÐ¾Ñ ETV-199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229350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18</xdr:row>
      <xdr:rowOff>38101</xdr:rowOff>
    </xdr:from>
    <xdr:to>
      <xdr:col>3</xdr:col>
      <xdr:colOff>800101</xdr:colOff>
      <xdr:row>18</xdr:row>
      <xdr:rowOff>628651</xdr:rowOff>
    </xdr:to>
    <xdr:pic>
      <xdr:nvPicPr>
        <xdr:cNvPr id="82" name="Рисунок 81" descr="Ð¢ÐµÑÐ¼Ð¾ÑÐµÐ³ÑÐ»ÑÑÐ¾Ñ ETI-155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6" y="6210301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295275</xdr:colOff>
      <xdr:row>18</xdr:row>
      <xdr:rowOff>38100</xdr:rowOff>
    </xdr:from>
    <xdr:to>
      <xdr:col>4</xdr:col>
      <xdr:colOff>885825</xdr:colOff>
      <xdr:row>18</xdr:row>
      <xdr:rowOff>628650</xdr:rowOff>
    </xdr:to>
    <xdr:pic>
      <xdr:nvPicPr>
        <xdr:cNvPr id="83" name="Рисунок 82" descr="Ð¢ÐµÑÐ¼Ð¾ÑÐµÐ³ÑÐ»ÑÑÐ¾Ñ ETI-155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210300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9526</xdr:colOff>
      <xdr:row>25</xdr:row>
      <xdr:rowOff>95251</xdr:rowOff>
    </xdr:from>
    <xdr:to>
      <xdr:col>8</xdr:col>
      <xdr:colOff>3176</xdr:colOff>
      <xdr:row>25</xdr:row>
      <xdr:rowOff>734787</xdr:rowOff>
    </xdr:to>
    <xdr:pic>
      <xdr:nvPicPr>
        <xdr:cNvPr id="84" name="Рисунок 83" descr="ÐÐ°ÑÑÐ¸Ð½ÐºÐ¸ Ð¿Ð¾ Ð·Ð°Ð¿ÑÐ¾ÑÑ 140F108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8543926"/>
          <a:ext cx="895350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166870</xdr:colOff>
      <xdr:row>25</xdr:row>
      <xdr:rowOff>76200</xdr:rowOff>
    </xdr:from>
    <xdr:to>
      <xdr:col>8</xdr:col>
      <xdr:colOff>761999</xdr:colOff>
      <xdr:row>25</xdr:row>
      <xdr:rowOff>723899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745" y="8524875"/>
          <a:ext cx="595129" cy="647699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123826</xdr:colOff>
      <xdr:row>25</xdr:row>
      <xdr:rowOff>57151</xdr:rowOff>
    </xdr:from>
    <xdr:to>
      <xdr:col>9</xdr:col>
      <xdr:colOff>809626</xdr:colOff>
      <xdr:row>25</xdr:row>
      <xdr:rowOff>742951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6" y="85058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25</xdr:row>
      <xdr:rowOff>76200</xdr:rowOff>
    </xdr:from>
    <xdr:to>
      <xdr:col>10</xdr:col>
      <xdr:colOff>809625</xdr:colOff>
      <xdr:row>25</xdr:row>
      <xdr:rowOff>714375</xdr:rowOff>
    </xdr:to>
    <xdr:pic>
      <xdr:nvPicPr>
        <xdr:cNvPr id="85" name="Рисунок 84" descr="ÐÐ°ÑÑÐ¸Ð½ÐºÐ¸ Ð¿Ð¾ Ð·Ð°Ð¿ÑÐ¾ÑÑ devireg 850 Ð³Ð¸Ð»ÑÐ·Ð° Ð¸ ÐºÑÑÑÐºÐ°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8524875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28578</xdr:colOff>
      <xdr:row>11</xdr:row>
      <xdr:rowOff>104776</xdr:rowOff>
    </xdr:from>
    <xdr:to>
      <xdr:col>10</xdr:col>
      <xdr:colOff>866776</xdr:colOff>
      <xdr:row>11</xdr:row>
      <xdr:rowOff>494946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8" y="3638551"/>
          <a:ext cx="857248" cy="39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11</xdr:row>
      <xdr:rowOff>114301</xdr:rowOff>
    </xdr:from>
    <xdr:to>
      <xdr:col>12</xdr:col>
      <xdr:colOff>0</xdr:colOff>
      <xdr:row>11</xdr:row>
      <xdr:rowOff>528441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3648076"/>
          <a:ext cx="838200" cy="414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85726</xdr:colOff>
      <xdr:row>11</xdr:row>
      <xdr:rowOff>85726</xdr:rowOff>
    </xdr:from>
    <xdr:to>
      <xdr:col>13</xdr:col>
      <xdr:colOff>6350</xdr:colOff>
      <xdr:row>11</xdr:row>
      <xdr:rowOff>516105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6" y="3619501"/>
          <a:ext cx="761999" cy="430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190501</xdr:colOff>
      <xdr:row>11</xdr:row>
      <xdr:rowOff>161925</xdr:rowOff>
    </xdr:from>
    <xdr:to>
      <xdr:col>13</xdr:col>
      <xdr:colOff>666751</xdr:colOff>
      <xdr:row>11</xdr:row>
      <xdr:rowOff>532342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6" y="3695700"/>
          <a:ext cx="476250" cy="370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19052</xdr:colOff>
      <xdr:row>11</xdr:row>
      <xdr:rowOff>142877</xdr:rowOff>
    </xdr:from>
    <xdr:to>
      <xdr:col>15</xdr:col>
      <xdr:colOff>6351</xdr:colOff>
      <xdr:row>11</xdr:row>
      <xdr:rowOff>496119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2" y="3676652"/>
          <a:ext cx="619124" cy="353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11</xdr:row>
      <xdr:rowOff>114300</xdr:rowOff>
    </xdr:from>
    <xdr:to>
      <xdr:col>16</xdr:col>
      <xdr:colOff>6350</xdr:colOff>
      <xdr:row>11</xdr:row>
      <xdr:rowOff>536023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5475" y="3648075"/>
          <a:ext cx="619125" cy="42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</xdr:colOff>
      <xdr:row>11</xdr:row>
      <xdr:rowOff>66675</xdr:rowOff>
    </xdr:from>
    <xdr:to>
      <xdr:col>16</xdr:col>
      <xdr:colOff>590550</xdr:colOff>
      <xdr:row>11</xdr:row>
      <xdr:rowOff>596840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225" y="3600450"/>
          <a:ext cx="561975" cy="530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76200</xdr:colOff>
      <xdr:row>11</xdr:row>
      <xdr:rowOff>47626</xdr:rowOff>
    </xdr:from>
    <xdr:to>
      <xdr:col>18</xdr:col>
      <xdr:colOff>6350</xdr:colOff>
      <xdr:row>11</xdr:row>
      <xdr:rowOff>569868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3581401"/>
          <a:ext cx="542925" cy="522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</xdr:colOff>
      <xdr:row>25</xdr:row>
      <xdr:rowOff>133350</xdr:rowOff>
    </xdr:from>
    <xdr:to>
      <xdr:col>15</xdr:col>
      <xdr:colOff>561975</xdr:colOff>
      <xdr:row>25</xdr:row>
      <xdr:rowOff>666750</xdr:rowOff>
    </xdr:to>
    <xdr:pic>
      <xdr:nvPicPr>
        <xdr:cNvPr id="101" name="Рисунок 100" descr="http://terneo.ua/images/cms/data/r10-4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7772400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272"/>
  <sheetViews>
    <sheetView view="pageBreakPreview" zoomScale="85" zoomScaleNormal="70" zoomScaleSheetLayoutView="85" zoomScalePageLayoutView="70" workbookViewId="0">
      <selection activeCell="D9" sqref="D9"/>
    </sheetView>
  </sheetViews>
  <sheetFormatPr defaultRowHeight="15"/>
  <cols>
    <col min="1" max="1" width="18" customWidth="1"/>
    <col min="2" max="2" width="18.85546875" customWidth="1"/>
    <col min="3" max="3" width="10.5703125" customWidth="1"/>
    <col min="4" max="4" width="13.7109375" customWidth="1"/>
    <col min="5" max="5" width="12.85546875" customWidth="1"/>
    <col min="6" max="6" width="2.5703125" hidden="1" customWidth="1"/>
    <col min="7" max="7" width="11.42578125" customWidth="1"/>
    <col min="8" max="8" width="9.42578125" customWidth="1"/>
    <col min="9" max="9" width="10.140625" customWidth="1"/>
    <col min="14" max="18" width="9.140625" hidden="1" customWidth="1"/>
  </cols>
  <sheetData>
    <row r="1" spans="1:13" ht="39" customHeight="1" thickBot="1">
      <c r="B1" s="1"/>
      <c r="C1" s="533" t="s">
        <v>0</v>
      </c>
      <c r="D1" s="533"/>
      <c r="E1" s="534" t="s">
        <v>1</v>
      </c>
      <c r="F1" s="534"/>
      <c r="G1" s="534"/>
      <c r="H1" s="534"/>
      <c r="I1" s="535" t="s">
        <v>234</v>
      </c>
      <c r="J1" s="536"/>
      <c r="K1" s="536"/>
      <c r="L1" s="536"/>
      <c r="M1" s="536"/>
    </row>
    <row r="2" spans="1:13" ht="11.25" customHeight="1" thickTop="1" thickBot="1">
      <c r="A2" s="477" t="s">
        <v>2</v>
      </c>
      <c r="B2" s="477"/>
      <c r="C2" s="487" t="s">
        <v>3</v>
      </c>
      <c r="D2" s="497" t="s">
        <v>4</v>
      </c>
      <c r="E2" s="528" t="s">
        <v>5</v>
      </c>
      <c r="F2" s="141"/>
      <c r="G2" s="546" t="s">
        <v>6</v>
      </c>
      <c r="H2" s="519" t="s">
        <v>7</v>
      </c>
      <c r="I2" s="536"/>
      <c r="J2" s="536"/>
      <c r="K2" s="536"/>
      <c r="L2" s="536"/>
      <c r="M2" s="536"/>
    </row>
    <row r="3" spans="1:13" ht="18.75" customHeight="1" thickTop="1" thickBot="1">
      <c r="A3" s="2" t="s">
        <v>8</v>
      </c>
      <c r="B3" s="2" t="s">
        <v>9</v>
      </c>
      <c r="C3" s="499"/>
      <c r="D3" s="500"/>
      <c r="E3" s="545"/>
      <c r="F3" s="142"/>
      <c r="G3" s="477"/>
      <c r="H3" s="519"/>
      <c r="I3" s="536"/>
      <c r="J3" s="536"/>
      <c r="K3" s="536"/>
      <c r="L3" s="536"/>
      <c r="M3" s="536"/>
    </row>
    <row r="4" spans="1:13" ht="15" customHeight="1" thickTop="1">
      <c r="A4" s="3">
        <v>0.9</v>
      </c>
      <c r="B4" s="3">
        <v>1.1000000000000001</v>
      </c>
      <c r="C4" s="3">
        <v>8.86</v>
      </c>
      <c r="D4" s="3">
        <v>150</v>
      </c>
      <c r="E4" s="244">
        <v>1410</v>
      </c>
      <c r="F4" s="145"/>
      <c r="G4" s="3">
        <v>2</v>
      </c>
      <c r="H4" s="4">
        <v>14</v>
      </c>
      <c r="M4" s="5"/>
    </row>
    <row r="5" spans="1:13" ht="15" customHeight="1">
      <c r="A5" s="6">
        <v>1.4</v>
      </c>
      <c r="B5" s="6">
        <v>1.7</v>
      </c>
      <c r="C5" s="6">
        <v>13.75</v>
      </c>
      <c r="D5" s="6">
        <v>220</v>
      </c>
      <c r="E5" s="243">
        <v>1700</v>
      </c>
      <c r="F5" s="146"/>
      <c r="G5" s="8">
        <v>3</v>
      </c>
      <c r="H5" s="7">
        <v>21</v>
      </c>
      <c r="M5" s="5"/>
    </row>
    <row r="6" spans="1:13" ht="15" customHeight="1">
      <c r="A6" s="9">
        <v>1.9</v>
      </c>
      <c r="B6" s="9">
        <v>2.2999999999999998</v>
      </c>
      <c r="C6" s="9">
        <v>18.5</v>
      </c>
      <c r="D6" s="9">
        <v>300</v>
      </c>
      <c r="E6" s="244">
        <v>2100</v>
      </c>
      <c r="F6" s="147"/>
      <c r="G6" s="11">
        <v>4</v>
      </c>
      <c r="H6" s="10">
        <v>28</v>
      </c>
      <c r="M6" s="5"/>
    </row>
    <row r="7" spans="1:13" ht="15" customHeight="1">
      <c r="A7" s="6">
        <v>2.5</v>
      </c>
      <c r="B7" s="6">
        <v>3.1</v>
      </c>
      <c r="C7" s="6">
        <v>24.8</v>
      </c>
      <c r="D7" s="6">
        <v>400</v>
      </c>
      <c r="E7" s="243">
        <v>2090</v>
      </c>
      <c r="F7" s="146"/>
      <c r="G7" s="8">
        <v>5</v>
      </c>
      <c r="H7" s="7">
        <v>35</v>
      </c>
      <c r="I7" s="506"/>
      <c r="J7" s="507"/>
      <c r="K7" s="507"/>
      <c r="M7" s="5"/>
    </row>
    <row r="8" spans="1:13" ht="15" customHeight="1">
      <c r="A8" s="9">
        <v>3.1</v>
      </c>
      <c r="B8" s="9">
        <v>3.9</v>
      </c>
      <c r="C8" s="9">
        <v>31</v>
      </c>
      <c r="D8" s="9">
        <v>500</v>
      </c>
      <c r="E8" s="244">
        <v>2350</v>
      </c>
      <c r="F8" s="147"/>
      <c r="G8" s="11">
        <v>7</v>
      </c>
      <c r="H8" s="10">
        <v>49</v>
      </c>
      <c r="I8" s="506"/>
      <c r="J8" s="507"/>
      <c r="K8" s="507"/>
      <c r="M8" s="5"/>
    </row>
    <row r="9" spans="1:13" ht="15" customHeight="1">
      <c r="A9" s="6">
        <v>3.5</v>
      </c>
      <c r="B9" s="6">
        <v>4.3</v>
      </c>
      <c r="C9" s="6">
        <v>34.700000000000003</v>
      </c>
      <c r="D9" s="6">
        <v>600</v>
      </c>
      <c r="E9" s="243">
        <v>2550</v>
      </c>
      <c r="F9" s="146"/>
      <c r="G9" s="8">
        <v>7</v>
      </c>
      <c r="H9" s="7">
        <v>49</v>
      </c>
      <c r="M9" s="5"/>
    </row>
    <row r="10" spans="1:13" ht="15" customHeight="1">
      <c r="A10" s="9">
        <v>4.0999999999999996</v>
      </c>
      <c r="B10" s="9">
        <v>5.0999999999999996</v>
      </c>
      <c r="C10" s="9">
        <v>40.6</v>
      </c>
      <c r="D10" s="9">
        <v>700</v>
      </c>
      <c r="E10" s="244">
        <v>2760</v>
      </c>
      <c r="F10" s="147"/>
      <c r="G10" s="11">
        <v>9</v>
      </c>
      <c r="H10" s="10">
        <v>63</v>
      </c>
      <c r="M10" s="5"/>
    </row>
    <row r="11" spans="1:13" ht="15" customHeight="1">
      <c r="A11" s="6">
        <v>4.9000000000000004</v>
      </c>
      <c r="B11" s="6">
        <v>6.2</v>
      </c>
      <c r="C11" s="6">
        <v>49.4</v>
      </c>
      <c r="D11" s="6">
        <v>850</v>
      </c>
      <c r="E11" s="243">
        <v>3240</v>
      </c>
      <c r="F11" s="146"/>
      <c r="G11" s="8">
        <v>10</v>
      </c>
      <c r="H11" s="7">
        <v>70</v>
      </c>
      <c r="M11" s="5"/>
    </row>
    <row r="12" spans="1:13" ht="15" customHeight="1">
      <c r="A12" s="9">
        <v>5.8</v>
      </c>
      <c r="B12" s="9">
        <v>7.3</v>
      </c>
      <c r="C12" s="9">
        <v>58.1</v>
      </c>
      <c r="D12" s="9">
        <v>1000</v>
      </c>
      <c r="E12" s="244">
        <v>3910</v>
      </c>
      <c r="F12" s="147"/>
      <c r="G12" s="11">
        <v>12</v>
      </c>
      <c r="H12" s="10">
        <v>84</v>
      </c>
      <c r="M12" s="5"/>
    </row>
    <row r="13" spans="1:13" ht="15" customHeight="1">
      <c r="A13" s="6">
        <v>7.3</v>
      </c>
      <c r="B13" s="6">
        <v>9.1</v>
      </c>
      <c r="C13" s="6">
        <v>72.7</v>
      </c>
      <c r="D13" s="6">
        <v>1250</v>
      </c>
      <c r="E13" s="243">
        <v>4530</v>
      </c>
      <c r="F13" s="146"/>
      <c r="G13" s="8">
        <v>15</v>
      </c>
      <c r="H13" s="7">
        <v>105</v>
      </c>
      <c r="I13" s="520"/>
      <c r="J13" s="520"/>
      <c r="K13" s="520"/>
      <c r="L13" s="520"/>
      <c r="M13" s="520"/>
    </row>
    <row r="14" spans="1:13" ht="15" customHeight="1">
      <c r="A14" s="9">
        <v>8.6999999999999993</v>
      </c>
      <c r="B14" s="9">
        <v>10.9</v>
      </c>
      <c r="C14" s="9">
        <v>87.3</v>
      </c>
      <c r="D14" s="9">
        <v>1500</v>
      </c>
      <c r="E14" s="244">
        <v>5450</v>
      </c>
      <c r="F14" s="147"/>
      <c r="G14" s="11">
        <v>18</v>
      </c>
      <c r="H14" s="10">
        <v>126</v>
      </c>
      <c r="I14" s="520"/>
      <c r="J14" s="520"/>
      <c r="K14" s="520"/>
      <c r="L14" s="520"/>
      <c r="M14" s="520"/>
    </row>
    <row r="15" spans="1:13" ht="15" customHeight="1">
      <c r="A15" s="6">
        <v>9.9</v>
      </c>
      <c r="B15" s="6">
        <v>12.4</v>
      </c>
      <c r="C15" s="6">
        <v>99</v>
      </c>
      <c r="D15" s="6">
        <v>1700</v>
      </c>
      <c r="E15" s="243">
        <v>5990</v>
      </c>
      <c r="F15" s="146"/>
      <c r="G15" s="8">
        <v>20</v>
      </c>
      <c r="H15" s="7">
        <v>140</v>
      </c>
      <c r="I15" s="520"/>
      <c r="J15" s="520"/>
      <c r="K15" s="520"/>
      <c r="L15" s="520"/>
      <c r="M15" s="520"/>
    </row>
    <row r="16" spans="1:13" ht="15" customHeight="1">
      <c r="A16" s="9">
        <v>11.1</v>
      </c>
      <c r="B16" s="9">
        <v>13.8</v>
      </c>
      <c r="C16" s="9">
        <v>110.7</v>
      </c>
      <c r="D16" s="9">
        <v>1900</v>
      </c>
      <c r="E16" s="244">
        <v>6670</v>
      </c>
      <c r="F16" s="147"/>
      <c r="G16" s="11">
        <v>23</v>
      </c>
      <c r="H16" s="10">
        <v>161</v>
      </c>
      <c r="M16" s="5"/>
    </row>
    <row r="17" spans="1:13" ht="15" customHeight="1">
      <c r="A17" s="6">
        <v>12.3</v>
      </c>
      <c r="B17" s="6">
        <v>15.3</v>
      </c>
      <c r="C17" s="6">
        <v>122.4</v>
      </c>
      <c r="D17" s="6">
        <v>2100</v>
      </c>
      <c r="E17" s="243">
        <v>7130</v>
      </c>
      <c r="F17" s="146"/>
      <c r="G17" s="8">
        <v>25</v>
      </c>
      <c r="H17" s="7">
        <v>175</v>
      </c>
      <c r="M17" s="5"/>
    </row>
    <row r="18" spans="1:13" ht="15" customHeight="1">
      <c r="A18" s="9">
        <v>13.4</v>
      </c>
      <c r="B18" s="9">
        <v>16.8</v>
      </c>
      <c r="C18" s="9">
        <v>134.1</v>
      </c>
      <c r="D18" s="9">
        <v>2300</v>
      </c>
      <c r="E18" s="244">
        <v>7650</v>
      </c>
      <c r="F18" s="147"/>
      <c r="G18" s="11">
        <v>27</v>
      </c>
      <c r="H18" s="10">
        <v>189</v>
      </c>
      <c r="I18" s="537" t="s">
        <v>153</v>
      </c>
      <c r="J18" s="507"/>
      <c r="K18" s="507"/>
      <c r="L18" s="507"/>
      <c r="M18" s="507"/>
    </row>
    <row r="19" spans="1:13" ht="15" customHeight="1">
      <c r="A19" s="6">
        <v>15.2</v>
      </c>
      <c r="B19" s="6">
        <v>19</v>
      </c>
      <c r="C19" s="6">
        <v>151.6</v>
      </c>
      <c r="D19" s="6">
        <v>2600</v>
      </c>
      <c r="E19" s="243">
        <v>8840</v>
      </c>
      <c r="F19" s="146"/>
      <c r="G19" s="8">
        <v>31</v>
      </c>
      <c r="H19" s="7">
        <v>217</v>
      </c>
      <c r="I19" s="506"/>
      <c r="J19" s="507"/>
      <c r="K19" s="507"/>
      <c r="L19" s="507"/>
      <c r="M19" s="507"/>
    </row>
    <row r="20" spans="1:13" ht="15" customHeight="1">
      <c r="A20" s="9">
        <v>19.7</v>
      </c>
      <c r="B20" s="9">
        <v>24.7</v>
      </c>
      <c r="C20" s="9">
        <v>197</v>
      </c>
      <c r="D20" s="9">
        <v>3350</v>
      </c>
      <c r="E20" s="244">
        <v>11380</v>
      </c>
      <c r="F20" s="147"/>
      <c r="G20" s="11">
        <v>40</v>
      </c>
      <c r="H20" s="10">
        <v>280</v>
      </c>
      <c r="I20" s="506"/>
      <c r="J20" s="507"/>
      <c r="K20" s="507"/>
      <c r="L20" s="507"/>
      <c r="M20" s="507"/>
    </row>
    <row r="21" spans="1:13" s="274" customFormat="1" ht="13.5" customHeight="1">
      <c r="A21" s="126"/>
      <c r="B21" s="126"/>
      <c r="C21" s="126"/>
      <c r="D21" s="126"/>
      <c r="E21" s="341"/>
      <c r="F21" s="342"/>
      <c r="G21" s="126"/>
      <c r="H21" s="130"/>
      <c r="I21" s="339"/>
      <c r="J21" s="340"/>
      <c r="K21" s="340"/>
      <c r="L21" s="340"/>
      <c r="M21" s="340"/>
    </row>
    <row r="22" spans="1:13" s="274" customFormat="1" ht="13.5" customHeight="1">
      <c r="A22" s="343"/>
      <c r="B22" s="343"/>
      <c r="C22" s="511" t="s">
        <v>0</v>
      </c>
      <c r="D22" s="511"/>
      <c r="E22" s="512" t="s">
        <v>549</v>
      </c>
      <c r="F22" s="512"/>
      <c r="G22" s="512"/>
      <c r="H22" s="512"/>
      <c r="I22" s="339"/>
      <c r="J22" s="340"/>
      <c r="K22" s="340"/>
      <c r="L22" s="340"/>
      <c r="M22" s="340"/>
    </row>
    <row r="23" spans="1:13" s="274" customFormat="1" ht="13.5" customHeight="1">
      <c r="A23" s="343"/>
      <c r="B23" s="343"/>
      <c r="C23" s="511"/>
      <c r="D23" s="511"/>
      <c r="E23" s="512"/>
      <c r="F23" s="512"/>
      <c r="G23" s="512"/>
      <c r="H23" s="512"/>
      <c r="I23" s="339"/>
      <c r="J23" s="340"/>
      <c r="K23" s="340"/>
      <c r="L23" s="340"/>
      <c r="M23" s="340"/>
    </row>
    <row r="24" spans="1:13" s="274" customFormat="1" ht="19.5" thickBot="1">
      <c r="A24" s="508" t="s">
        <v>545</v>
      </c>
      <c r="B24" s="509"/>
      <c r="C24" s="509"/>
      <c r="D24" s="509"/>
      <c r="E24" s="509"/>
      <c r="F24" s="509"/>
      <c r="G24" s="509"/>
      <c r="H24" s="509"/>
      <c r="I24" s="506"/>
      <c r="J24" s="507"/>
      <c r="K24" s="507"/>
      <c r="M24" s="336"/>
    </row>
    <row r="25" spans="1:13" s="274" customFormat="1" ht="20.25" thickTop="1" thickBot="1">
      <c r="A25" s="485" t="s">
        <v>2</v>
      </c>
      <c r="B25" s="486"/>
      <c r="C25" s="487" t="s">
        <v>3</v>
      </c>
      <c r="D25" s="497" t="s">
        <v>4</v>
      </c>
      <c r="E25" s="495" t="s">
        <v>5</v>
      </c>
      <c r="F25" s="334"/>
      <c r="G25" s="493" t="s">
        <v>6</v>
      </c>
      <c r="H25" s="493" t="s">
        <v>7</v>
      </c>
      <c r="I25" s="506"/>
      <c r="J25" s="507"/>
      <c r="K25" s="507"/>
      <c r="M25" s="336"/>
    </row>
    <row r="26" spans="1:13" s="274" customFormat="1" ht="20.25" thickTop="1" thickBot="1">
      <c r="A26" s="12" t="s">
        <v>513</v>
      </c>
      <c r="B26" s="12" t="s">
        <v>512</v>
      </c>
      <c r="C26" s="488"/>
      <c r="D26" s="498"/>
      <c r="E26" s="496"/>
      <c r="F26" s="335"/>
      <c r="G26" s="494"/>
      <c r="H26" s="510"/>
      <c r="M26" s="336"/>
    </row>
    <row r="27" spans="1:13" s="274" customFormat="1" ht="18.75">
      <c r="A27" s="13" t="s">
        <v>514</v>
      </c>
      <c r="B27" s="13" t="s">
        <v>524</v>
      </c>
      <c r="C27" s="13">
        <v>9</v>
      </c>
      <c r="D27" s="13">
        <v>75</v>
      </c>
      <c r="E27" s="13">
        <v>798</v>
      </c>
      <c r="F27" s="155"/>
      <c r="G27" s="14">
        <v>2</v>
      </c>
      <c r="H27" s="15">
        <v>20</v>
      </c>
      <c r="M27" s="336"/>
    </row>
    <row r="28" spans="1:13" s="274" customFormat="1" ht="18.75">
      <c r="A28" s="6" t="s">
        <v>516</v>
      </c>
      <c r="B28" s="6" t="s">
        <v>525</v>
      </c>
      <c r="C28" s="6">
        <v>14.5</v>
      </c>
      <c r="D28" s="6">
        <v>150</v>
      </c>
      <c r="E28" s="6">
        <v>834</v>
      </c>
      <c r="F28" s="156"/>
      <c r="G28" s="8">
        <v>3</v>
      </c>
      <c r="H28" s="20">
        <v>30</v>
      </c>
      <c r="M28" s="336"/>
    </row>
    <row r="29" spans="1:13" s="274" customFormat="1" ht="18.75">
      <c r="A29" s="13" t="s">
        <v>518</v>
      </c>
      <c r="B29" s="13" t="s">
        <v>526</v>
      </c>
      <c r="C29" s="13">
        <v>15</v>
      </c>
      <c r="D29" s="13">
        <v>225</v>
      </c>
      <c r="E29" s="13">
        <v>1038</v>
      </c>
      <c r="F29" s="155"/>
      <c r="G29" s="14">
        <v>3</v>
      </c>
      <c r="H29" s="15">
        <v>30</v>
      </c>
      <c r="I29" s="506"/>
      <c r="J29" s="507"/>
      <c r="K29" s="507"/>
      <c r="M29" s="336"/>
    </row>
    <row r="30" spans="1:13" s="274" customFormat="1" ht="18.75">
      <c r="A30" s="6" t="s">
        <v>515</v>
      </c>
      <c r="B30" s="6" t="s">
        <v>527</v>
      </c>
      <c r="C30" s="6">
        <v>21.5</v>
      </c>
      <c r="D30" s="6">
        <v>300</v>
      </c>
      <c r="E30" s="6">
        <v>1417</v>
      </c>
      <c r="F30" s="156"/>
      <c r="G30" s="8">
        <v>5</v>
      </c>
      <c r="H30" s="20">
        <v>50</v>
      </c>
      <c r="I30" s="515"/>
      <c r="J30" s="506"/>
      <c r="K30" s="506"/>
      <c r="M30" s="336"/>
    </row>
    <row r="31" spans="1:13" s="274" customFormat="1" ht="18.75">
      <c r="A31" s="13" t="s">
        <v>517</v>
      </c>
      <c r="B31" s="13" t="s">
        <v>528</v>
      </c>
      <c r="C31" s="13">
        <v>30</v>
      </c>
      <c r="D31" s="13">
        <v>375</v>
      </c>
      <c r="E31" s="13">
        <v>1533</v>
      </c>
      <c r="F31" s="155"/>
      <c r="G31" s="14">
        <v>6</v>
      </c>
      <c r="H31" s="15">
        <v>60</v>
      </c>
      <c r="I31" s="506"/>
      <c r="J31" s="507"/>
      <c r="K31" s="507"/>
      <c r="M31" s="336"/>
    </row>
    <row r="32" spans="1:13" s="274" customFormat="1" ht="18.75">
      <c r="A32" s="6" t="s">
        <v>519</v>
      </c>
      <c r="B32" s="6" t="s">
        <v>529</v>
      </c>
      <c r="C32" s="6">
        <v>37.5</v>
      </c>
      <c r="D32" s="6">
        <v>450</v>
      </c>
      <c r="E32" s="6">
        <v>1813</v>
      </c>
      <c r="F32" s="156"/>
      <c r="G32" s="8">
        <v>8</v>
      </c>
      <c r="H32" s="20">
        <v>80</v>
      </c>
      <c r="I32" s="513" t="s">
        <v>11</v>
      </c>
      <c r="J32" s="514"/>
      <c r="K32" s="514"/>
      <c r="L32" s="514"/>
      <c r="M32" s="514"/>
    </row>
    <row r="33" spans="1:13" s="274" customFormat="1" ht="18.75">
      <c r="A33" s="13" t="s">
        <v>520</v>
      </c>
      <c r="B33" s="13" t="s">
        <v>530</v>
      </c>
      <c r="C33" s="13">
        <v>43</v>
      </c>
      <c r="D33" s="13">
        <v>525</v>
      </c>
      <c r="E33" s="13">
        <v>1902</v>
      </c>
      <c r="F33" s="155"/>
      <c r="G33" s="14">
        <v>9</v>
      </c>
      <c r="H33" s="15">
        <v>90</v>
      </c>
      <c r="I33" s="506"/>
      <c r="J33" s="507"/>
      <c r="K33" s="507"/>
      <c r="M33" s="336"/>
    </row>
    <row r="34" spans="1:13" s="274" customFormat="1" ht="18.75">
      <c r="A34" s="6" t="s">
        <v>521</v>
      </c>
      <c r="B34" s="6" t="s">
        <v>531</v>
      </c>
      <c r="C34" s="6">
        <v>69.5</v>
      </c>
      <c r="D34" s="6">
        <v>900</v>
      </c>
      <c r="E34" s="6">
        <v>3068</v>
      </c>
      <c r="F34" s="156"/>
      <c r="G34" s="8">
        <v>14</v>
      </c>
      <c r="H34" s="20">
        <v>140</v>
      </c>
      <c r="I34" s="506"/>
      <c r="J34" s="507"/>
      <c r="K34" s="507"/>
      <c r="M34" s="336"/>
    </row>
    <row r="35" spans="1:13" s="274" customFormat="1" ht="18.75">
      <c r="A35" s="13" t="s">
        <v>522</v>
      </c>
      <c r="B35" s="13" t="s">
        <v>532</v>
      </c>
      <c r="C35" s="13">
        <v>105</v>
      </c>
      <c r="D35" s="13">
        <v>1200</v>
      </c>
      <c r="E35" s="13">
        <v>3773</v>
      </c>
      <c r="F35" s="155"/>
      <c r="G35" s="14">
        <v>21</v>
      </c>
      <c r="H35" s="15">
        <v>210</v>
      </c>
      <c r="I35" s="506"/>
      <c r="J35" s="507"/>
      <c r="K35" s="507"/>
      <c r="M35" s="336"/>
    </row>
    <row r="36" spans="1:13" s="274" customFormat="1" ht="18.75">
      <c r="A36" s="6" t="s">
        <v>523</v>
      </c>
      <c r="B36" s="6" t="s">
        <v>533</v>
      </c>
      <c r="C36" s="6">
        <v>111</v>
      </c>
      <c r="D36" s="6">
        <v>1500</v>
      </c>
      <c r="E36" s="6">
        <v>4253</v>
      </c>
      <c r="F36" s="156"/>
      <c r="G36" s="8">
        <v>23</v>
      </c>
      <c r="H36" s="20">
        <v>230</v>
      </c>
      <c r="I36" s="506"/>
      <c r="J36" s="507"/>
      <c r="K36" s="507"/>
      <c r="M36" s="336"/>
    </row>
    <row r="37" spans="1:13" s="274" customFormat="1" ht="13.5" customHeight="1">
      <c r="A37" s="126"/>
      <c r="B37" s="126"/>
      <c r="C37" s="126"/>
      <c r="D37" s="126"/>
      <c r="E37" s="341"/>
      <c r="F37" s="342"/>
      <c r="G37" s="126"/>
      <c r="H37" s="130"/>
      <c r="I37" s="339"/>
      <c r="J37" s="340"/>
      <c r="K37" s="340"/>
      <c r="L37" s="340"/>
      <c r="M37" s="340"/>
    </row>
    <row r="38" spans="1:13" ht="41.25" customHeight="1" thickBot="1">
      <c r="C38" s="547" t="s">
        <v>0</v>
      </c>
      <c r="D38" s="547"/>
      <c r="E38" s="516" t="s">
        <v>333</v>
      </c>
      <c r="F38" s="516"/>
      <c r="G38" s="516"/>
      <c r="H38" s="516"/>
      <c r="M38" s="5"/>
    </row>
    <row r="39" spans="1:13" ht="13.5" customHeight="1" thickTop="1" thickBot="1">
      <c r="A39" s="477" t="s">
        <v>2</v>
      </c>
      <c r="B39" s="477"/>
      <c r="C39" s="487" t="s">
        <v>3</v>
      </c>
      <c r="D39" s="497" t="s">
        <v>4</v>
      </c>
      <c r="E39" s="528" t="s">
        <v>5</v>
      </c>
      <c r="F39" s="148"/>
      <c r="G39" s="530" t="s">
        <v>6</v>
      </c>
      <c r="H39" s="481" t="s">
        <v>7</v>
      </c>
      <c r="M39" s="5"/>
    </row>
    <row r="40" spans="1:13" ht="18" customHeight="1" thickTop="1" thickBot="1">
      <c r="A40" s="19" t="s">
        <v>8</v>
      </c>
      <c r="B40" s="19" t="s">
        <v>10</v>
      </c>
      <c r="C40" s="517"/>
      <c r="D40" s="518"/>
      <c r="E40" s="529"/>
      <c r="F40" s="149"/>
      <c r="G40" s="480"/>
      <c r="H40" s="482"/>
      <c r="M40" s="5"/>
    </row>
    <row r="41" spans="1:13" ht="17.25" customHeight="1" thickTop="1">
      <c r="A41" s="21">
        <v>0.88888888888888884</v>
      </c>
      <c r="B41" s="21">
        <v>1</v>
      </c>
      <c r="C41" s="6">
        <v>8.5</v>
      </c>
      <c r="D41" s="6">
        <v>160</v>
      </c>
      <c r="E41" s="247">
        <v>790</v>
      </c>
      <c r="F41" s="150"/>
      <c r="G41" s="8">
        <v>2</v>
      </c>
      <c r="H41" s="20">
        <v>14</v>
      </c>
      <c r="I41" s="16"/>
      <c r="J41" s="17"/>
      <c r="K41" s="17"/>
      <c r="M41" s="5"/>
    </row>
    <row r="42" spans="1:13" ht="17.25" customHeight="1">
      <c r="A42" s="127">
        <v>1.4444444444444444</v>
      </c>
      <c r="B42" s="127">
        <v>1.8</v>
      </c>
      <c r="C42" s="125">
        <v>14.5</v>
      </c>
      <c r="D42" s="125">
        <v>260</v>
      </c>
      <c r="E42" s="246">
        <v>960</v>
      </c>
      <c r="F42" s="151"/>
      <c r="G42" s="128">
        <v>3</v>
      </c>
      <c r="H42" s="129">
        <v>21</v>
      </c>
    </row>
    <row r="43" spans="1:13" ht="17.25" customHeight="1">
      <c r="A43" s="21">
        <v>1.7777777777777777</v>
      </c>
      <c r="B43" s="21">
        <v>2.2999999999999998</v>
      </c>
      <c r="C43" s="6">
        <v>18.5</v>
      </c>
      <c r="D43" s="6">
        <v>320</v>
      </c>
      <c r="E43" s="247">
        <v>1120</v>
      </c>
      <c r="F43" s="150"/>
      <c r="G43" s="8">
        <v>4</v>
      </c>
      <c r="H43" s="20">
        <v>28</v>
      </c>
      <c r="I43" s="541" t="s">
        <v>546</v>
      </c>
      <c r="J43" s="542"/>
      <c r="K43" s="542"/>
      <c r="L43" s="542"/>
      <c r="M43" s="542"/>
    </row>
    <row r="44" spans="1:13" ht="17.25" customHeight="1">
      <c r="A44" s="127">
        <v>2.4</v>
      </c>
      <c r="B44" s="127">
        <v>3</v>
      </c>
      <c r="C44" s="125">
        <v>24</v>
      </c>
      <c r="D44" s="125">
        <v>420</v>
      </c>
      <c r="E44" s="246">
        <v>1260</v>
      </c>
      <c r="F44" s="151"/>
      <c r="G44" s="128">
        <v>5</v>
      </c>
      <c r="H44" s="129">
        <v>35</v>
      </c>
      <c r="I44" s="541"/>
      <c r="J44" s="542"/>
      <c r="K44" s="542"/>
      <c r="L44" s="542"/>
      <c r="M44" s="542"/>
    </row>
    <row r="45" spans="1:13" ht="17.25" customHeight="1">
      <c r="A45" s="21">
        <v>2.8888888888888888</v>
      </c>
      <c r="B45" s="21">
        <v>3.4666666666666668</v>
      </c>
      <c r="C45" s="6">
        <v>28.4</v>
      </c>
      <c r="D45" s="6">
        <v>520</v>
      </c>
      <c r="E45" s="247">
        <v>1340</v>
      </c>
      <c r="F45" s="150"/>
      <c r="G45" s="8">
        <v>6</v>
      </c>
      <c r="H45" s="20">
        <v>42</v>
      </c>
      <c r="I45" s="541"/>
      <c r="J45" s="542"/>
      <c r="K45" s="542"/>
      <c r="L45" s="542"/>
      <c r="M45" s="542"/>
    </row>
    <row r="46" spans="1:13" ht="17.25" customHeight="1">
      <c r="A46" s="127">
        <v>3.4</v>
      </c>
      <c r="B46" s="127">
        <v>4.3</v>
      </c>
      <c r="C46" s="125">
        <v>34.4</v>
      </c>
      <c r="D46" s="125">
        <v>600</v>
      </c>
      <c r="E46" s="246">
        <v>1530</v>
      </c>
      <c r="F46" s="151"/>
      <c r="G46" s="128">
        <v>7</v>
      </c>
      <c r="H46" s="129">
        <v>49</v>
      </c>
      <c r="I46" s="16"/>
      <c r="J46" s="17"/>
      <c r="K46" s="17"/>
      <c r="M46" s="5"/>
    </row>
    <row r="47" spans="1:13" ht="17.25" customHeight="1">
      <c r="A47" s="21">
        <v>3.7777777777777777</v>
      </c>
      <c r="B47" s="21">
        <v>4.8</v>
      </c>
      <c r="C47" s="6">
        <v>37.9</v>
      </c>
      <c r="D47" s="6">
        <v>680</v>
      </c>
      <c r="E47" s="247">
        <v>1630</v>
      </c>
      <c r="F47" s="150"/>
      <c r="G47" s="8">
        <v>8</v>
      </c>
      <c r="H47" s="20">
        <v>56</v>
      </c>
      <c r="I47" s="16"/>
      <c r="J47" s="17"/>
      <c r="K47" s="17"/>
      <c r="M47" s="5"/>
    </row>
    <row r="48" spans="1:13" ht="17.25" customHeight="1">
      <c r="A48" s="127">
        <v>4.6111111111111107</v>
      </c>
      <c r="B48" s="127">
        <v>5.7</v>
      </c>
      <c r="C48" s="125">
        <v>46.1</v>
      </c>
      <c r="D48" s="125">
        <v>830</v>
      </c>
      <c r="E48" s="246">
        <v>1970</v>
      </c>
      <c r="F48" s="151"/>
      <c r="G48" s="128">
        <v>10</v>
      </c>
      <c r="H48" s="129">
        <v>70</v>
      </c>
      <c r="I48" s="16"/>
      <c r="J48" s="17"/>
      <c r="K48" s="17"/>
      <c r="M48" s="5"/>
    </row>
    <row r="49" spans="1:13" ht="17.25" customHeight="1">
      <c r="A49" s="21">
        <v>5.7</v>
      </c>
      <c r="B49" s="21">
        <v>7.2</v>
      </c>
      <c r="C49" s="6">
        <v>57.5</v>
      </c>
      <c r="D49" s="6">
        <v>1000</v>
      </c>
      <c r="E49" s="247">
        <v>2140</v>
      </c>
      <c r="F49" s="150"/>
      <c r="G49" s="8">
        <v>12</v>
      </c>
      <c r="H49" s="20">
        <v>84</v>
      </c>
    </row>
    <row r="50" spans="1:13" ht="17.25" customHeight="1">
      <c r="A50" s="127">
        <v>6.9</v>
      </c>
      <c r="B50" s="127">
        <v>8.6</v>
      </c>
      <c r="C50" s="125">
        <v>68.900000000000006</v>
      </c>
      <c r="D50" s="125">
        <v>1200</v>
      </c>
      <c r="E50" s="246">
        <v>2660</v>
      </c>
      <c r="F50" s="151"/>
      <c r="G50" s="128">
        <v>14</v>
      </c>
      <c r="H50" s="129">
        <v>98</v>
      </c>
      <c r="I50" s="16"/>
      <c r="J50" s="17"/>
      <c r="K50" s="17"/>
      <c r="M50" s="5"/>
    </row>
    <row r="51" spans="1:13" ht="17.25" customHeight="1">
      <c r="A51" s="21">
        <v>8.3333333333333339</v>
      </c>
      <c r="B51" s="21">
        <v>10.4</v>
      </c>
      <c r="C51" s="6">
        <v>83.2</v>
      </c>
      <c r="D51" s="6">
        <v>1500</v>
      </c>
      <c r="E51" s="247">
        <v>2980</v>
      </c>
      <c r="F51" s="150"/>
      <c r="G51" s="8">
        <v>17</v>
      </c>
      <c r="H51" s="20">
        <v>119</v>
      </c>
      <c r="I51" s="16"/>
      <c r="J51" s="17"/>
      <c r="K51" s="17"/>
      <c r="M51" s="5"/>
    </row>
    <row r="52" spans="1:13" ht="17.25" customHeight="1">
      <c r="A52" s="127">
        <v>10.5</v>
      </c>
      <c r="B52" s="127">
        <v>12.5</v>
      </c>
      <c r="C52" s="125">
        <v>100.4</v>
      </c>
      <c r="D52" s="125">
        <v>1700</v>
      </c>
      <c r="E52" s="246">
        <v>3710</v>
      </c>
      <c r="F52" s="151"/>
      <c r="G52" s="128">
        <v>21</v>
      </c>
      <c r="H52" s="129">
        <v>147</v>
      </c>
      <c r="I52" s="16"/>
      <c r="J52" s="17"/>
      <c r="K52" s="17"/>
      <c r="M52" s="5"/>
    </row>
    <row r="53" spans="1:13" ht="17.25" customHeight="1">
      <c r="A53" s="21">
        <v>12.222222222222221</v>
      </c>
      <c r="B53" s="21">
        <v>15.3</v>
      </c>
      <c r="C53" s="6">
        <v>122.2</v>
      </c>
      <c r="D53" s="6">
        <v>2200</v>
      </c>
      <c r="E53" s="247">
        <v>4190</v>
      </c>
      <c r="F53" s="150"/>
      <c r="G53" s="8">
        <v>25</v>
      </c>
      <c r="H53" s="20">
        <v>175</v>
      </c>
      <c r="I53" s="16"/>
      <c r="J53" s="17"/>
      <c r="K53" s="17"/>
      <c r="M53" s="5"/>
    </row>
    <row r="54" spans="1:13" ht="17.25" customHeight="1">
      <c r="A54" s="127">
        <v>15</v>
      </c>
      <c r="B54" s="127">
        <v>18.7</v>
      </c>
      <c r="C54" s="125">
        <v>149.6</v>
      </c>
      <c r="D54" s="125">
        <v>2600</v>
      </c>
      <c r="E54" s="246">
        <v>5470</v>
      </c>
      <c r="F54" s="151"/>
      <c r="G54" s="128">
        <v>30</v>
      </c>
      <c r="H54" s="129">
        <v>210</v>
      </c>
      <c r="I54" s="16"/>
      <c r="J54" s="17"/>
      <c r="K54" s="17"/>
      <c r="M54" s="5"/>
    </row>
    <row r="55" spans="1:13" ht="48.75" customHeight="1" thickBot="1">
      <c r="A55" s="126"/>
      <c r="B55" s="126"/>
      <c r="C55" s="524" t="s">
        <v>0</v>
      </c>
      <c r="D55" s="524"/>
      <c r="E55" s="525" t="s">
        <v>334</v>
      </c>
      <c r="F55" s="526"/>
      <c r="G55" s="525"/>
      <c r="H55" s="525"/>
      <c r="I55" s="18"/>
      <c r="J55" s="18"/>
      <c r="K55" s="18"/>
      <c r="M55" s="5"/>
    </row>
    <row r="56" spans="1:13" ht="13.5" customHeight="1" thickTop="1" thickBot="1">
      <c r="A56" s="477" t="s">
        <v>2</v>
      </c>
      <c r="B56" s="477"/>
      <c r="C56" s="487" t="s">
        <v>3</v>
      </c>
      <c r="D56" s="497" t="s">
        <v>4</v>
      </c>
      <c r="E56" s="528" t="s">
        <v>5</v>
      </c>
      <c r="F56" s="148"/>
      <c r="G56" s="530" t="s">
        <v>6</v>
      </c>
      <c r="H56" s="481" t="s">
        <v>7</v>
      </c>
    </row>
    <row r="57" spans="1:13" ht="18.75" customHeight="1" thickTop="1" thickBot="1">
      <c r="A57" s="446" t="s">
        <v>630</v>
      </c>
      <c r="B57" s="12" t="s">
        <v>12</v>
      </c>
      <c r="C57" s="488"/>
      <c r="D57" s="498"/>
      <c r="E57" s="531"/>
      <c r="F57" s="152"/>
      <c r="G57" s="540"/>
      <c r="H57" s="482"/>
      <c r="I57" s="543" t="s">
        <v>548</v>
      </c>
      <c r="J57" s="544"/>
      <c r="K57" s="544"/>
      <c r="L57" s="544"/>
      <c r="M57" s="544"/>
    </row>
    <row r="58" spans="1:13" ht="17.25" customHeight="1">
      <c r="A58" s="127">
        <v>1</v>
      </c>
      <c r="B58" s="127">
        <v>1.2</v>
      </c>
      <c r="C58" s="125">
        <v>8</v>
      </c>
      <c r="D58" s="125">
        <v>170</v>
      </c>
      <c r="E58" s="251">
        <v>680</v>
      </c>
      <c r="F58" s="153"/>
      <c r="G58" s="128">
        <v>2</v>
      </c>
      <c r="H58" s="129">
        <v>14</v>
      </c>
      <c r="I58" s="16"/>
      <c r="J58" s="17"/>
      <c r="K58" s="17"/>
      <c r="M58" s="5"/>
    </row>
    <row r="59" spans="1:13" ht="17.25" customHeight="1">
      <c r="A59" s="21">
        <v>1.75</v>
      </c>
      <c r="B59" s="21">
        <v>2.1</v>
      </c>
      <c r="C59" s="6">
        <v>14</v>
      </c>
      <c r="D59" s="6">
        <v>270</v>
      </c>
      <c r="E59" s="252">
        <v>900</v>
      </c>
      <c r="F59" s="154"/>
      <c r="G59" s="8">
        <v>3</v>
      </c>
      <c r="H59" s="20">
        <v>21</v>
      </c>
      <c r="I59" s="16"/>
      <c r="J59" s="17"/>
      <c r="K59" s="17"/>
      <c r="M59" s="5"/>
    </row>
    <row r="60" spans="1:13" ht="17.25" customHeight="1">
      <c r="A60" s="127">
        <v>2.2000000000000002</v>
      </c>
      <c r="B60" s="127">
        <v>2.6</v>
      </c>
      <c r="C60" s="125">
        <v>17</v>
      </c>
      <c r="D60" s="125">
        <v>350</v>
      </c>
      <c r="E60" s="251">
        <v>990</v>
      </c>
      <c r="F60" s="153"/>
      <c r="G60" s="128">
        <v>4</v>
      </c>
      <c r="H60" s="129">
        <v>28</v>
      </c>
      <c r="I60" s="16"/>
      <c r="J60" s="17"/>
      <c r="K60" s="17"/>
      <c r="M60" s="5"/>
    </row>
    <row r="61" spans="1:13" ht="17.25" customHeight="1">
      <c r="A61" s="21">
        <v>2.8</v>
      </c>
      <c r="B61" s="21">
        <v>3.3</v>
      </c>
      <c r="C61" s="6">
        <v>22</v>
      </c>
      <c r="D61" s="6">
        <v>460</v>
      </c>
      <c r="E61" s="252">
        <v>1130</v>
      </c>
      <c r="F61" s="154"/>
      <c r="G61" s="8">
        <v>5</v>
      </c>
      <c r="H61" s="20">
        <v>35</v>
      </c>
    </row>
    <row r="62" spans="1:13" ht="17.25" customHeight="1">
      <c r="A62" s="127">
        <v>3.4</v>
      </c>
      <c r="B62" s="127">
        <v>4.0999999999999996</v>
      </c>
      <c r="C62" s="125">
        <v>27</v>
      </c>
      <c r="D62" s="125">
        <v>550</v>
      </c>
      <c r="E62" s="251">
        <v>1220</v>
      </c>
      <c r="F62" s="153"/>
      <c r="G62" s="128">
        <v>6</v>
      </c>
      <c r="H62" s="129">
        <v>42</v>
      </c>
    </row>
    <row r="63" spans="1:13" ht="17.25" customHeight="1">
      <c r="A63" s="21">
        <v>4</v>
      </c>
      <c r="B63" s="21">
        <v>4.8</v>
      </c>
      <c r="C63" s="6">
        <v>32</v>
      </c>
      <c r="D63" s="6">
        <v>640</v>
      </c>
      <c r="E63" s="252">
        <v>1400</v>
      </c>
      <c r="F63" s="154"/>
      <c r="G63" s="8">
        <v>7</v>
      </c>
      <c r="H63" s="20">
        <v>49</v>
      </c>
    </row>
    <row r="64" spans="1:13" ht="17.25" customHeight="1">
      <c r="A64" s="127">
        <v>4.5</v>
      </c>
      <c r="B64" s="127">
        <v>5.4</v>
      </c>
      <c r="C64" s="125">
        <v>36</v>
      </c>
      <c r="D64" s="125">
        <v>720</v>
      </c>
      <c r="E64" s="251">
        <v>1580</v>
      </c>
      <c r="F64" s="153"/>
      <c r="G64" s="128">
        <v>8</v>
      </c>
      <c r="H64" s="129">
        <v>56</v>
      </c>
      <c r="I64" s="16"/>
      <c r="J64" s="17"/>
      <c r="K64" s="17"/>
      <c r="M64" s="5"/>
    </row>
    <row r="65" spans="1:13" ht="17.25" customHeight="1">
      <c r="A65" s="21">
        <v>5.5</v>
      </c>
      <c r="B65" s="21">
        <v>6.6</v>
      </c>
      <c r="C65" s="6">
        <v>44</v>
      </c>
      <c r="D65" s="6">
        <v>870</v>
      </c>
      <c r="E65" s="252">
        <v>1910</v>
      </c>
      <c r="F65" s="154"/>
      <c r="G65" s="8">
        <v>9</v>
      </c>
      <c r="H65" s="20">
        <v>63</v>
      </c>
      <c r="I65" s="16"/>
      <c r="J65" s="17"/>
      <c r="K65" s="17"/>
      <c r="M65" s="5"/>
    </row>
    <row r="66" spans="1:13" ht="17.25" customHeight="1">
      <c r="A66" s="127">
        <v>6.7</v>
      </c>
      <c r="B66" s="127">
        <v>8</v>
      </c>
      <c r="C66" s="125">
        <v>53</v>
      </c>
      <c r="D66" s="125">
        <v>1080</v>
      </c>
      <c r="E66" s="251">
        <v>2080</v>
      </c>
      <c r="F66" s="153"/>
      <c r="G66" s="128">
        <v>11</v>
      </c>
      <c r="H66" s="129">
        <v>77</v>
      </c>
      <c r="I66" s="16"/>
      <c r="J66" s="17"/>
      <c r="K66" s="17"/>
      <c r="M66" s="5"/>
    </row>
    <row r="67" spans="1:13" ht="17.25" customHeight="1">
      <c r="A67" s="21">
        <v>8</v>
      </c>
      <c r="B67" s="21">
        <v>9.6</v>
      </c>
      <c r="C67" s="6">
        <v>64</v>
      </c>
      <c r="D67" s="6">
        <v>1300</v>
      </c>
      <c r="E67" s="252">
        <v>2470</v>
      </c>
      <c r="F67" s="154"/>
      <c r="G67" s="8">
        <v>13</v>
      </c>
      <c r="H67" s="20">
        <v>91</v>
      </c>
      <c r="I67" s="16"/>
      <c r="J67" s="17"/>
      <c r="K67" s="17"/>
      <c r="M67" s="5"/>
    </row>
    <row r="68" spans="1:13" ht="17.25" customHeight="1">
      <c r="A68" s="127">
        <v>9.9</v>
      </c>
      <c r="B68" s="127">
        <v>11.9</v>
      </c>
      <c r="C68" s="125">
        <v>79</v>
      </c>
      <c r="D68" s="125">
        <v>1580</v>
      </c>
      <c r="E68" s="251">
        <v>2910</v>
      </c>
      <c r="F68" s="153"/>
      <c r="G68" s="128">
        <v>16</v>
      </c>
      <c r="H68" s="129">
        <v>112</v>
      </c>
      <c r="I68" s="16"/>
      <c r="J68" s="17"/>
      <c r="K68" s="17"/>
      <c r="M68" s="5"/>
    </row>
    <row r="69" spans="1:13" ht="17.25" customHeight="1">
      <c r="A69" s="21">
        <v>11.5</v>
      </c>
      <c r="B69" s="21">
        <v>13.8</v>
      </c>
      <c r="C69" s="6">
        <v>92</v>
      </c>
      <c r="D69" s="6">
        <v>1850</v>
      </c>
      <c r="E69" s="252">
        <v>3580</v>
      </c>
      <c r="F69" s="154"/>
      <c r="G69" s="8">
        <v>19</v>
      </c>
      <c r="H69" s="20">
        <v>133</v>
      </c>
      <c r="I69" s="16"/>
      <c r="J69" s="17"/>
      <c r="K69" s="17"/>
      <c r="M69" s="5"/>
    </row>
    <row r="70" spans="1:13" ht="17.25" customHeight="1">
      <c r="A70" s="127">
        <v>14.5</v>
      </c>
      <c r="B70" s="127">
        <v>17.399999999999999</v>
      </c>
      <c r="C70" s="125">
        <v>116</v>
      </c>
      <c r="D70" s="125">
        <v>2330</v>
      </c>
      <c r="E70" s="251">
        <v>4430</v>
      </c>
      <c r="F70" s="153"/>
      <c r="G70" s="128">
        <v>23</v>
      </c>
      <c r="H70" s="129">
        <v>161</v>
      </c>
      <c r="I70" s="16"/>
      <c r="J70" s="17"/>
      <c r="K70" s="17"/>
      <c r="M70" s="5"/>
    </row>
    <row r="71" spans="1:13" ht="17.25" customHeight="1">
      <c r="A71" s="21">
        <v>17.399999999999999</v>
      </c>
      <c r="B71" s="21">
        <v>20.9</v>
      </c>
      <c r="C71" s="6">
        <v>139</v>
      </c>
      <c r="D71" s="6">
        <v>2790</v>
      </c>
      <c r="E71" s="252">
        <v>5670</v>
      </c>
      <c r="F71" s="349"/>
      <c r="G71" s="6">
        <v>28</v>
      </c>
      <c r="H71" s="7">
        <v>196</v>
      </c>
      <c r="I71" s="527" t="s">
        <v>547</v>
      </c>
      <c r="J71" s="527"/>
      <c r="K71" s="527"/>
      <c r="L71" s="527"/>
      <c r="M71" s="527"/>
    </row>
    <row r="72" spans="1:13" s="274" customFormat="1" ht="17.25" customHeight="1">
      <c r="A72" s="344"/>
      <c r="B72" s="344"/>
      <c r="C72" s="337"/>
      <c r="D72" s="337"/>
      <c r="E72" s="346"/>
      <c r="F72" s="347"/>
      <c r="G72" s="337"/>
      <c r="H72" s="338"/>
      <c r="I72" s="445"/>
      <c r="J72" s="445"/>
      <c r="K72" s="445"/>
      <c r="L72" s="445"/>
      <c r="M72" s="445"/>
    </row>
    <row r="73" spans="1:13" s="274" customFormat="1" ht="17.25" hidden="1" customHeight="1">
      <c r="A73" s="344"/>
      <c r="B73" s="344"/>
      <c r="C73" s="337"/>
      <c r="D73" s="337"/>
      <c r="E73" s="346"/>
      <c r="F73" s="347"/>
      <c r="G73" s="337"/>
      <c r="H73" s="338"/>
      <c r="I73" s="445"/>
      <c r="J73" s="445"/>
      <c r="K73" s="445"/>
      <c r="L73" s="445"/>
      <c r="M73" s="445"/>
    </row>
    <row r="74" spans="1:13" s="274" customFormat="1" ht="17.25" hidden="1" customHeight="1">
      <c r="A74" s="344"/>
      <c r="B74" s="344"/>
      <c r="C74" s="337"/>
      <c r="D74" s="337"/>
      <c r="E74" s="346"/>
      <c r="F74" s="347"/>
      <c r="G74" s="337"/>
      <c r="H74" s="338"/>
      <c r="I74" s="445"/>
      <c r="J74" s="445"/>
      <c r="K74" s="445"/>
      <c r="L74" s="445"/>
      <c r="M74" s="445"/>
    </row>
    <row r="75" spans="1:13" s="274" customFormat="1" ht="17.25" hidden="1" customHeight="1">
      <c r="A75" s="344"/>
      <c r="B75" s="344"/>
      <c r="C75" s="337"/>
      <c r="D75" s="337"/>
      <c r="E75" s="346"/>
      <c r="F75" s="347"/>
      <c r="G75" s="337"/>
      <c r="H75" s="338"/>
      <c r="I75" s="445"/>
      <c r="J75" s="445"/>
      <c r="K75" s="445"/>
      <c r="L75" s="445"/>
      <c r="M75" s="445"/>
    </row>
    <row r="76" spans="1:13" s="274" customFormat="1" ht="17.25" hidden="1" customHeight="1">
      <c r="A76" s="344"/>
      <c r="B76" s="344"/>
      <c r="C76" s="337"/>
      <c r="D76" s="337"/>
      <c r="E76" s="346"/>
      <c r="F76" s="347"/>
      <c r="G76" s="337"/>
      <c r="H76" s="338"/>
      <c r="I76" s="445"/>
      <c r="J76" s="445"/>
      <c r="K76" s="445"/>
      <c r="L76" s="445"/>
      <c r="M76" s="445"/>
    </row>
    <row r="77" spans="1:13" s="274" customFormat="1" ht="16.5" customHeight="1" thickBot="1">
      <c r="A77" s="126"/>
      <c r="B77" s="126"/>
      <c r="C77" s="551" t="s">
        <v>634</v>
      </c>
      <c r="D77" s="551"/>
      <c r="E77" s="551"/>
      <c r="F77" s="551"/>
      <c r="G77" s="551"/>
      <c r="H77" s="551"/>
      <c r="I77" s="445"/>
      <c r="J77" s="445"/>
      <c r="K77" s="445"/>
      <c r="L77" s="445"/>
      <c r="M77" s="445"/>
    </row>
    <row r="78" spans="1:13" s="274" customFormat="1" ht="17.25" customHeight="1" thickTop="1" thickBot="1">
      <c r="A78" s="477" t="s">
        <v>2</v>
      </c>
      <c r="B78" s="477"/>
      <c r="C78" s="487" t="s">
        <v>3</v>
      </c>
      <c r="D78" s="497" t="s">
        <v>4</v>
      </c>
      <c r="E78" s="528" t="s">
        <v>5</v>
      </c>
      <c r="F78" s="148" t="s">
        <v>6</v>
      </c>
      <c r="G78" s="530" t="s">
        <v>6</v>
      </c>
      <c r="H78" s="481" t="s">
        <v>7</v>
      </c>
      <c r="I78" s="445"/>
      <c r="J78" s="445"/>
      <c r="K78" s="445"/>
      <c r="L78" s="445"/>
      <c r="M78" s="445"/>
    </row>
    <row r="79" spans="1:13" s="274" customFormat="1" ht="17.25" customHeight="1" thickTop="1" thickBot="1">
      <c r="A79" s="444" t="s">
        <v>632</v>
      </c>
      <c r="B79" s="444" t="s">
        <v>633</v>
      </c>
      <c r="C79" s="488"/>
      <c r="D79" s="498"/>
      <c r="E79" s="531"/>
      <c r="F79" s="152"/>
      <c r="G79" s="540"/>
      <c r="H79" s="482"/>
      <c r="I79" s="445"/>
      <c r="J79" s="445"/>
      <c r="K79" s="445"/>
      <c r="L79" s="445"/>
      <c r="M79" s="445"/>
    </row>
    <row r="80" spans="1:13" s="274" customFormat="1" ht="17.25" customHeight="1">
      <c r="A80" s="127">
        <f t="shared" ref="A80:A93" si="0">C80*0.125</f>
        <v>1</v>
      </c>
      <c r="B80" s="127">
        <f t="shared" ref="B80:B93" si="1">C80*0.15</f>
        <v>1.2</v>
      </c>
      <c r="C80" s="125">
        <v>8</v>
      </c>
      <c r="D80" s="125">
        <v>170</v>
      </c>
      <c r="E80" s="251">
        <v>680</v>
      </c>
      <c r="F80" s="153">
        <v>2</v>
      </c>
      <c r="G80" s="128">
        <v>2</v>
      </c>
      <c r="H80" s="125">
        <f t="shared" ref="H80:H93" si="2">F80*7</f>
        <v>14</v>
      </c>
      <c r="I80" s="445"/>
      <c r="J80" s="445"/>
      <c r="K80" s="445"/>
      <c r="L80" s="445"/>
      <c r="M80" s="445"/>
    </row>
    <row r="81" spans="1:19" s="274" customFormat="1" ht="17.25" customHeight="1">
      <c r="A81" s="21">
        <f t="shared" si="0"/>
        <v>1.75</v>
      </c>
      <c r="B81" s="21">
        <f t="shared" si="1"/>
        <v>2.1</v>
      </c>
      <c r="C81" s="6">
        <v>14</v>
      </c>
      <c r="D81" s="6">
        <v>270</v>
      </c>
      <c r="E81" s="252">
        <v>830</v>
      </c>
      <c r="F81" s="154">
        <v>3</v>
      </c>
      <c r="G81" s="8">
        <v>3</v>
      </c>
      <c r="H81" s="6">
        <f t="shared" si="2"/>
        <v>21</v>
      </c>
      <c r="I81" s="445"/>
      <c r="J81" s="445"/>
      <c r="K81" s="445"/>
      <c r="L81" s="445"/>
      <c r="M81" s="445"/>
    </row>
    <row r="82" spans="1:19" s="274" customFormat="1" ht="17.25" customHeight="1">
      <c r="A82" s="127">
        <f t="shared" si="0"/>
        <v>2.125</v>
      </c>
      <c r="B82" s="127">
        <f t="shared" si="1"/>
        <v>2.5499999999999998</v>
      </c>
      <c r="C82" s="125">
        <v>17</v>
      </c>
      <c r="D82" s="125">
        <v>350</v>
      </c>
      <c r="E82" s="251">
        <v>900</v>
      </c>
      <c r="F82" s="153">
        <v>4</v>
      </c>
      <c r="G82" s="128">
        <v>4</v>
      </c>
      <c r="H82" s="125">
        <f t="shared" si="2"/>
        <v>28</v>
      </c>
      <c r="I82" s="445"/>
      <c r="J82" s="445"/>
      <c r="K82" s="445"/>
      <c r="L82" s="445"/>
      <c r="M82" s="445"/>
    </row>
    <row r="83" spans="1:19" s="274" customFormat="1" ht="17.25" customHeight="1">
      <c r="A83" s="21">
        <f t="shared" si="0"/>
        <v>2.75</v>
      </c>
      <c r="B83" s="21">
        <f t="shared" si="1"/>
        <v>3.3</v>
      </c>
      <c r="C83" s="6">
        <v>22</v>
      </c>
      <c r="D83" s="6">
        <v>460</v>
      </c>
      <c r="E83" s="252">
        <v>1040</v>
      </c>
      <c r="F83" s="154">
        <v>5</v>
      </c>
      <c r="G83" s="8">
        <v>5</v>
      </c>
      <c r="H83" s="6">
        <f t="shared" si="2"/>
        <v>35</v>
      </c>
      <c r="I83" s="445"/>
      <c r="J83" s="445"/>
      <c r="K83" s="445"/>
      <c r="L83" s="445"/>
      <c r="M83" s="445"/>
    </row>
    <row r="84" spans="1:19" s="274" customFormat="1" ht="17.25" customHeight="1">
      <c r="A84" s="127">
        <f t="shared" si="0"/>
        <v>3.375</v>
      </c>
      <c r="B84" s="127">
        <f t="shared" si="1"/>
        <v>4.05</v>
      </c>
      <c r="C84" s="125">
        <v>27</v>
      </c>
      <c r="D84" s="125">
        <v>550</v>
      </c>
      <c r="E84" s="251">
        <v>1150</v>
      </c>
      <c r="F84" s="153">
        <v>6</v>
      </c>
      <c r="G84" s="128">
        <v>6</v>
      </c>
      <c r="H84" s="125">
        <f t="shared" si="2"/>
        <v>42</v>
      </c>
      <c r="I84" s="445"/>
      <c r="J84" s="445"/>
      <c r="K84" s="445"/>
      <c r="L84" s="445"/>
      <c r="M84" s="445"/>
    </row>
    <row r="85" spans="1:19" s="274" customFormat="1" ht="17.25" customHeight="1">
      <c r="A85" s="21">
        <f t="shared" si="0"/>
        <v>4</v>
      </c>
      <c r="B85" s="21">
        <f t="shared" si="1"/>
        <v>4.8</v>
      </c>
      <c r="C85" s="6">
        <v>32</v>
      </c>
      <c r="D85" s="6">
        <v>640</v>
      </c>
      <c r="E85" s="252">
        <v>1290</v>
      </c>
      <c r="F85" s="154">
        <v>7</v>
      </c>
      <c r="G85" s="8">
        <v>7</v>
      </c>
      <c r="H85" s="6">
        <f t="shared" si="2"/>
        <v>49</v>
      </c>
      <c r="I85" s="445"/>
      <c r="J85" s="445"/>
      <c r="K85" s="445"/>
      <c r="L85" s="445"/>
      <c r="M85" s="445"/>
    </row>
    <row r="86" spans="1:19" s="274" customFormat="1" ht="17.25" customHeight="1">
      <c r="A86" s="127">
        <f t="shared" si="0"/>
        <v>4.5</v>
      </c>
      <c r="B86" s="127">
        <f t="shared" si="1"/>
        <v>5.3999999999999995</v>
      </c>
      <c r="C86" s="125">
        <v>36</v>
      </c>
      <c r="D86" s="125">
        <v>720</v>
      </c>
      <c r="E86" s="251">
        <v>1360</v>
      </c>
      <c r="F86" s="153">
        <v>8</v>
      </c>
      <c r="G86" s="128">
        <v>8</v>
      </c>
      <c r="H86" s="125">
        <f t="shared" si="2"/>
        <v>56</v>
      </c>
      <c r="I86" s="445"/>
      <c r="J86" s="445"/>
      <c r="K86" s="445"/>
      <c r="L86" s="445"/>
      <c r="M86" s="445"/>
    </row>
    <row r="87" spans="1:19" s="274" customFormat="1" ht="17.25" customHeight="1">
      <c r="A87" s="21">
        <f t="shared" si="0"/>
        <v>5.5</v>
      </c>
      <c r="B87" s="21">
        <f t="shared" si="1"/>
        <v>6.6</v>
      </c>
      <c r="C87" s="6">
        <v>44</v>
      </c>
      <c r="D87" s="6">
        <v>870</v>
      </c>
      <c r="E87" s="252">
        <v>1630</v>
      </c>
      <c r="F87" s="154">
        <v>9</v>
      </c>
      <c r="G87" s="8">
        <v>9</v>
      </c>
      <c r="H87" s="6">
        <f t="shared" si="2"/>
        <v>63</v>
      </c>
      <c r="I87" s="445"/>
      <c r="J87" s="445"/>
      <c r="K87" s="445"/>
      <c r="L87" s="445"/>
      <c r="M87" s="445"/>
    </row>
    <row r="88" spans="1:19" s="274" customFormat="1" ht="17.25" customHeight="1">
      <c r="A88" s="127">
        <f t="shared" si="0"/>
        <v>6.625</v>
      </c>
      <c r="B88" s="127">
        <f t="shared" si="1"/>
        <v>7.9499999999999993</v>
      </c>
      <c r="C88" s="125">
        <v>53</v>
      </c>
      <c r="D88" s="125">
        <v>1080</v>
      </c>
      <c r="E88" s="251">
        <v>1760</v>
      </c>
      <c r="F88" s="153">
        <v>11</v>
      </c>
      <c r="G88" s="128">
        <v>11</v>
      </c>
      <c r="H88" s="125">
        <f t="shared" si="2"/>
        <v>77</v>
      </c>
      <c r="I88" s="445"/>
      <c r="J88" s="445"/>
      <c r="K88" s="445"/>
      <c r="L88" s="445"/>
      <c r="M88" s="445"/>
    </row>
    <row r="89" spans="1:19" s="274" customFormat="1" ht="17.25" customHeight="1">
      <c r="A89" s="21">
        <f t="shared" si="0"/>
        <v>8</v>
      </c>
      <c r="B89" s="21">
        <f t="shared" si="1"/>
        <v>9.6</v>
      </c>
      <c r="C89" s="6">
        <v>64</v>
      </c>
      <c r="D89" s="6">
        <v>1300</v>
      </c>
      <c r="E89" s="252">
        <v>2130</v>
      </c>
      <c r="F89" s="154">
        <v>13</v>
      </c>
      <c r="G89" s="8">
        <v>13</v>
      </c>
      <c r="H89" s="6">
        <f t="shared" si="2"/>
        <v>91</v>
      </c>
      <c r="I89" s="445"/>
      <c r="J89" s="445"/>
      <c r="K89" s="445"/>
      <c r="L89" s="445"/>
      <c r="M89" s="445"/>
    </row>
    <row r="90" spans="1:19" s="274" customFormat="1" ht="17.25" customHeight="1">
      <c r="A90" s="127">
        <f t="shared" si="0"/>
        <v>9.875</v>
      </c>
      <c r="B90" s="127">
        <f t="shared" si="1"/>
        <v>11.85</v>
      </c>
      <c r="C90" s="125">
        <v>79</v>
      </c>
      <c r="D90" s="125">
        <v>1580</v>
      </c>
      <c r="E90" s="251">
        <v>2450</v>
      </c>
      <c r="F90" s="153">
        <v>16</v>
      </c>
      <c r="G90" s="128">
        <v>16</v>
      </c>
      <c r="H90" s="125">
        <f t="shared" si="2"/>
        <v>112</v>
      </c>
      <c r="I90" s="445"/>
      <c r="J90" s="445"/>
      <c r="K90" s="445"/>
      <c r="L90" s="445"/>
      <c r="M90" s="445"/>
    </row>
    <row r="91" spans="1:19" s="274" customFormat="1" ht="17.25" customHeight="1">
      <c r="A91" s="21">
        <f t="shared" si="0"/>
        <v>11.5</v>
      </c>
      <c r="B91" s="21">
        <f t="shared" si="1"/>
        <v>13.799999999999999</v>
      </c>
      <c r="C91" s="6">
        <v>92</v>
      </c>
      <c r="D91" s="6">
        <v>1850</v>
      </c>
      <c r="E91" s="252">
        <v>2880</v>
      </c>
      <c r="F91" s="154">
        <v>19</v>
      </c>
      <c r="G91" s="8">
        <v>19</v>
      </c>
      <c r="H91" s="6">
        <f t="shared" si="2"/>
        <v>133</v>
      </c>
      <c r="I91" s="445"/>
      <c r="J91" s="445"/>
      <c r="K91" s="445"/>
      <c r="L91" s="445"/>
      <c r="M91" s="445"/>
    </row>
    <row r="92" spans="1:19" s="274" customFormat="1" ht="17.25" customHeight="1">
      <c r="A92" s="127">
        <f t="shared" si="0"/>
        <v>14.5</v>
      </c>
      <c r="B92" s="127">
        <f t="shared" si="1"/>
        <v>17.399999999999999</v>
      </c>
      <c r="C92" s="125">
        <v>116</v>
      </c>
      <c r="D92" s="125">
        <v>2330</v>
      </c>
      <c r="E92" s="251">
        <v>3440</v>
      </c>
      <c r="F92" s="153">
        <v>24</v>
      </c>
      <c r="G92" s="128">
        <v>24</v>
      </c>
      <c r="H92" s="125">
        <f t="shared" si="2"/>
        <v>168</v>
      </c>
      <c r="I92" s="445"/>
      <c r="J92" s="445"/>
      <c r="K92" s="445"/>
      <c r="L92" s="445"/>
      <c r="M92" s="445"/>
    </row>
    <row r="93" spans="1:19" s="348" customFormat="1" ht="14.25" customHeight="1">
      <c r="A93" s="21">
        <f t="shared" si="0"/>
        <v>17.375</v>
      </c>
      <c r="B93" s="21">
        <f t="shared" si="1"/>
        <v>20.849999999999998</v>
      </c>
      <c r="C93" s="6">
        <v>139</v>
      </c>
      <c r="D93" s="6" t="s">
        <v>631</v>
      </c>
      <c r="E93" s="252">
        <v>4320</v>
      </c>
      <c r="F93" s="154">
        <v>28</v>
      </c>
      <c r="G93" s="8">
        <v>28</v>
      </c>
      <c r="H93" s="6">
        <f t="shared" si="2"/>
        <v>196</v>
      </c>
    </row>
    <row r="94" spans="1:19" ht="16.5" thickBot="1">
      <c r="A94" s="538" t="s">
        <v>240</v>
      </c>
      <c r="B94" s="539"/>
      <c r="C94" s="539"/>
      <c r="D94" s="539"/>
      <c r="E94" s="539"/>
      <c r="F94" s="539"/>
      <c r="G94" s="539"/>
      <c r="H94" s="539"/>
      <c r="I94" s="506"/>
      <c r="J94" s="507"/>
      <c r="K94" s="507"/>
    </row>
    <row r="95" spans="1:19" ht="15.75" customHeight="1" thickTop="1" thickBot="1">
      <c r="A95" s="477" t="s">
        <v>2</v>
      </c>
      <c r="B95" s="477"/>
      <c r="C95" s="487" t="s">
        <v>3</v>
      </c>
      <c r="D95" s="497" t="s">
        <v>4</v>
      </c>
      <c r="E95" s="528" t="s">
        <v>5</v>
      </c>
      <c r="F95" s="148"/>
      <c r="G95" s="530" t="s">
        <v>6</v>
      </c>
      <c r="H95" s="481" t="s">
        <v>7</v>
      </c>
      <c r="I95" s="393"/>
      <c r="J95" s="22"/>
      <c r="K95" s="22"/>
      <c r="L95" s="274"/>
      <c r="M95" s="274"/>
      <c r="N95" s="274"/>
      <c r="O95" s="274"/>
      <c r="P95" s="274"/>
      <c r="Q95" s="274"/>
      <c r="R95" s="274"/>
      <c r="S95" s="274"/>
    </row>
    <row r="96" spans="1:19" ht="15.75" customHeight="1" thickTop="1" thickBot="1">
      <c r="A96" s="12" t="s">
        <v>8</v>
      </c>
      <c r="B96" s="12" t="s">
        <v>10</v>
      </c>
      <c r="C96" s="488"/>
      <c r="D96" s="498"/>
      <c r="E96" s="531"/>
      <c r="F96" s="152"/>
      <c r="G96" s="540"/>
      <c r="H96" s="482"/>
      <c r="I96" s="393"/>
      <c r="J96" s="22"/>
      <c r="K96" s="22"/>
      <c r="L96" s="274"/>
      <c r="M96" s="274"/>
      <c r="N96" s="274"/>
      <c r="O96" s="274"/>
      <c r="P96" s="274"/>
      <c r="Q96" s="274"/>
      <c r="R96" s="274"/>
      <c r="S96" s="274"/>
    </row>
    <row r="97" spans="1:19" ht="13.5" customHeight="1">
      <c r="A97" s="13">
        <v>0.7</v>
      </c>
      <c r="B97" s="13">
        <v>0.9</v>
      </c>
      <c r="C97" s="13">
        <v>7</v>
      </c>
      <c r="D97" s="13">
        <v>130</v>
      </c>
      <c r="E97" s="168">
        <v>1796</v>
      </c>
      <c r="F97" s="155"/>
      <c r="G97" s="14">
        <v>2</v>
      </c>
      <c r="H97" s="15">
        <v>14</v>
      </c>
      <c r="I97" s="393"/>
      <c r="J97" s="22"/>
      <c r="K97" s="22"/>
      <c r="L97" s="274"/>
      <c r="M97" s="274"/>
      <c r="N97" s="274"/>
      <c r="O97" s="274"/>
      <c r="P97" s="274"/>
      <c r="Q97" s="274"/>
      <c r="R97" s="274"/>
      <c r="S97" s="274"/>
    </row>
    <row r="98" spans="1:19" ht="13.5" customHeight="1">
      <c r="A98" s="6">
        <v>1</v>
      </c>
      <c r="B98" s="6">
        <v>1.3</v>
      </c>
      <c r="C98" s="6">
        <v>10</v>
      </c>
      <c r="D98" s="6">
        <v>180</v>
      </c>
      <c r="E98" s="196">
        <v>1975</v>
      </c>
      <c r="F98" s="156"/>
      <c r="G98" s="8">
        <v>2</v>
      </c>
      <c r="H98" s="20">
        <v>14</v>
      </c>
      <c r="I98" s="393"/>
      <c r="J98" s="22"/>
      <c r="K98" s="22"/>
      <c r="L98" s="274"/>
      <c r="M98" s="274"/>
      <c r="N98" s="274"/>
      <c r="O98" s="274"/>
      <c r="P98" s="274"/>
      <c r="Q98" s="274"/>
      <c r="R98" s="274"/>
      <c r="S98" s="274"/>
    </row>
    <row r="99" spans="1:19" ht="13.5" customHeight="1">
      <c r="A99" s="13">
        <v>1.3</v>
      </c>
      <c r="B99" s="13">
        <v>1.6</v>
      </c>
      <c r="C99" s="13">
        <v>13</v>
      </c>
      <c r="D99" s="13">
        <v>230</v>
      </c>
      <c r="E99" s="168">
        <v>2082</v>
      </c>
      <c r="F99" s="155"/>
      <c r="G99" s="14">
        <v>3</v>
      </c>
      <c r="H99" s="15">
        <v>21</v>
      </c>
      <c r="I99" s="393"/>
      <c r="J99" s="22"/>
      <c r="K99" s="22"/>
      <c r="L99" s="274"/>
      <c r="M99" s="274"/>
      <c r="N99" s="274"/>
      <c r="O99" s="274"/>
      <c r="P99" s="274"/>
      <c r="Q99" s="274"/>
      <c r="R99" s="274"/>
      <c r="S99" s="274"/>
    </row>
    <row r="100" spans="1:19" ht="13.5" customHeight="1">
      <c r="A100" s="6">
        <v>1.5</v>
      </c>
      <c r="B100" s="6">
        <v>1.9</v>
      </c>
      <c r="C100" s="6">
        <v>15</v>
      </c>
      <c r="D100" s="6">
        <v>270</v>
      </c>
      <c r="E100" s="196">
        <v>2245</v>
      </c>
      <c r="F100" s="156"/>
      <c r="G100" s="8">
        <v>3</v>
      </c>
      <c r="H100" s="20">
        <v>21</v>
      </c>
      <c r="I100" s="393"/>
      <c r="J100" s="22"/>
      <c r="K100" s="22"/>
      <c r="L100" s="274"/>
      <c r="M100" s="274"/>
      <c r="N100" s="274"/>
      <c r="O100" s="274"/>
      <c r="P100" s="274"/>
      <c r="Q100" s="274"/>
      <c r="R100" s="274"/>
      <c r="S100" s="274"/>
    </row>
    <row r="101" spans="1:19" ht="13.5" customHeight="1">
      <c r="A101" s="13">
        <v>1.8</v>
      </c>
      <c r="B101" s="13">
        <v>2.2000000000000002</v>
      </c>
      <c r="C101" s="13">
        <v>18</v>
      </c>
      <c r="D101" s="13">
        <v>310</v>
      </c>
      <c r="E101" s="168">
        <v>2483</v>
      </c>
      <c r="F101" s="155"/>
      <c r="G101" s="14">
        <v>4</v>
      </c>
      <c r="H101" s="15">
        <v>28</v>
      </c>
      <c r="I101" s="393"/>
      <c r="J101" s="22"/>
      <c r="K101" s="22"/>
      <c r="L101" s="274"/>
      <c r="M101" s="274"/>
      <c r="N101" s="274"/>
      <c r="O101" s="274"/>
      <c r="P101" s="274"/>
      <c r="Q101" s="274"/>
      <c r="R101" s="274"/>
      <c r="S101" s="274"/>
    </row>
    <row r="102" spans="1:19" ht="13.5" customHeight="1">
      <c r="A102" s="6">
        <v>2.2000000000000002</v>
      </c>
      <c r="B102" s="6">
        <v>2.8</v>
      </c>
      <c r="C102" s="6">
        <v>22</v>
      </c>
      <c r="D102" s="6">
        <v>395</v>
      </c>
      <c r="E102" s="196">
        <v>2694</v>
      </c>
      <c r="F102" s="156"/>
      <c r="G102" s="8">
        <v>5</v>
      </c>
      <c r="H102" s="20">
        <v>35</v>
      </c>
      <c r="I102" s="393"/>
      <c r="J102" s="22"/>
      <c r="K102" s="22"/>
      <c r="L102" s="274"/>
      <c r="M102" s="274"/>
      <c r="N102" s="274"/>
      <c r="O102" s="274"/>
      <c r="P102" s="274"/>
      <c r="Q102" s="274"/>
      <c r="R102" s="274"/>
      <c r="S102" s="274"/>
    </row>
    <row r="103" spans="1:19" ht="13.5" customHeight="1">
      <c r="A103" s="13">
        <v>2.9</v>
      </c>
      <c r="B103" s="13">
        <v>3.6</v>
      </c>
      <c r="C103" s="13">
        <v>29</v>
      </c>
      <c r="D103" s="13">
        <v>535</v>
      </c>
      <c r="E103" s="168">
        <v>3143</v>
      </c>
      <c r="F103" s="155"/>
      <c r="G103" s="14">
        <v>6</v>
      </c>
      <c r="H103" s="15">
        <v>42</v>
      </c>
      <c r="I103" s="393"/>
      <c r="J103" s="22"/>
      <c r="K103" s="22"/>
      <c r="L103" s="274"/>
      <c r="M103" s="274"/>
      <c r="N103" s="274"/>
      <c r="O103" s="274"/>
      <c r="P103" s="274"/>
      <c r="Q103" s="274"/>
      <c r="R103" s="274"/>
      <c r="S103" s="274"/>
    </row>
    <row r="104" spans="1:19" ht="13.5" customHeight="1">
      <c r="A104" s="6">
        <v>3.4</v>
      </c>
      <c r="B104" s="6">
        <v>4.3</v>
      </c>
      <c r="C104" s="6">
        <v>34</v>
      </c>
      <c r="D104" s="6">
        <v>615</v>
      </c>
      <c r="E104" s="196">
        <v>3349</v>
      </c>
      <c r="F104" s="156"/>
      <c r="G104" s="8">
        <v>7</v>
      </c>
      <c r="H104" s="20">
        <v>49</v>
      </c>
      <c r="I104" s="393"/>
      <c r="J104" s="22"/>
      <c r="K104" s="22"/>
      <c r="L104" s="274"/>
      <c r="M104" s="274"/>
      <c r="N104" s="274"/>
      <c r="O104" s="274"/>
      <c r="P104" s="274"/>
      <c r="Q104" s="274"/>
      <c r="R104" s="274"/>
      <c r="S104" s="274"/>
    </row>
    <row r="105" spans="1:19" ht="13.5" customHeight="1">
      <c r="A105" s="13">
        <v>3.7</v>
      </c>
      <c r="B105" s="13">
        <v>4.5999999999999996</v>
      </c>
      <c r="C105" s="13">
        <v>37</v>
      </c>
      <c r="D105" s="13">
        <v>680</v>
      </c>
      <c r="E105" s="168">
        <v>3592</v>
      </c>
      <c r="F105" s="155"/>
      <c r="G105" s="14">
        <v>8</v>
      </c>
      <c r="H105" s="15">
        <v>56</v>
      </c>
      <c r="I105" s="393"/>
      <c r="J105" s="22"/>
      <c r="K105" s="22"/>
      <c r="L105" s="274"/>
      <c r="M105" s="274"/>
      <c r="N105" s="274"/>
      <c r="O105" s="274"/>
      <c r="P105" s="274"/>
      <c r="Q105" s="274"/>
      <c r="R105" s="274"/>
      <c r="S105" s="274"/>
    </row>
    <row r="106" spans="1:19" ht="13.5" customHeight="1">
      <c r="A106" s="6">
        <v>4.4000000000000004</v>
      </c>
      <c r="B106" s="6">
        <v>5.5</v>
      </c>
      <c r="C106" s="6">
        <v>44</v>
      </c>
      <c r="D106" s="6">
        <v>820</v>
      </c>
      <c r="E106" s="196">
        <v>4040</v>
      </c>
      <c r="F106" s="156"/>
      <c r="G106" s="8">
        <v>9</v>
      </c>
      <c r="H106" s="20">
        <v>63</v>
      </c>
      <c r="I106" s="393"/>
      <c r="J106" s="22"/>
      <c r="K106" s="22"/>
      <c r="L106" s="274"/>
      <c r="M106" s="274"/>
      <c r="N106" s="274"/>
      <c r="O106" s="274"/>
      <c r="P106" s="274"/>
      <c r="Q106" s="274"/>
      <c r="R106" s="274"/>
      <c r="S106" s="274"/>
    </row>
    <row r="107" spans="1:19" ht="13.5" customHeight="1">
      <c r="A107" s="13">
        <v>5.2</v>
      </c>
      <c r="B107" s="13">
        <v>6.5</v>
      </c>
      <c r="C107" s="13">
        <v>52</v>
      </c>
      <c r="D107" s="13">
        <v>935</v>
      </c>
      <c r="E107" s="168">
        <v>4490</v>
      </c>
      <c r="F107" s="155"/>
      <c r="G107" s="14">
        <v>11</v>
      </c>
      <c r="H107" s="15">
        <v>77</v>
      </c>
      <c r="I107" s="393"/>
      <c r="J107" s="22"/>
      <c r="K107" s="22"/>
      <c r="L107" s="274"/>
      <c r="M107" s="274"/>
      <c r="N107" s="274"/>
      <c r="O107" s="274"/>
      <c r="P107" s="274"/>
      <c r="Q107" s="274"/>
      <c r="R107" s="274"/>
      <c r="S107" s="274"/>
    </row>
    <row r="108" spans="1:19" ht="13.5" customHeight="1">
      <c r="A108" s="6">
        <v>5.4</v>
      </c>
      <c r="B108" s="6">
        <v>6.8</v>
      </c>
      <c r="C108" s="6">
        <v>54</v>
      </c>
      <c r="D108" s="6">
        <v>1005</v>
      </c>
      <c r="E108" s="196">
        <v>4673</v>
      </c>
      <c r="F108" s="156"/>
      <c r="G108" s="8">
        <v>11</v>
      </c>
      <c r="H108" s="20">
        <v>77</v>
      </c>
      <c r="I108" s="393"/>
      <c r="J108" s="22"/>
      <c r="K108" s="22"/>
      <c r="L108" s="274"/>
      <c r="M108" s="274"/>
      <c r="N108" s="274"/>
      <c r="O108" s="274"/>
      <c r="P108" s="274"/>
      <c r="Q108" s="274"/>
      <c r="R108" s="274"/>
      <c r="S108" s="274"/>
    </row>
    <row r="109" spans="1:19" ht="13.5" customHeight="1">
      <c r="A109" s="13">
        <v>5.9</v>
      </c>
      <c r="B109" s="13">
        <v>7.4</v>
      </c>
      <c r="C109" s="13">
        <v>59</v>
      </c>
      <c r="D109" s="13">
        <v>1075</v>
      </c>
      <c r="E109" s="168">
        <v>5118</v>
      </c>
      <c r="F109" s="155"/>
      <c r="G109" s="14">
        <v>12</v>
      </c>
      <c r="H109" s="15">
        <v>84</v>
      </c>
      <c r="I109" s="393"/>
      <c r="J109" s="22"/>
      <c r="K109" s="22"/>
      <c r="L109" s="274"/>
      <c r="M109" s="274"/>
      <c r="N109" s="274"/>
      <c r="O109" s="274"/>
      <c r="P109" s="274"/>
      <c r="Q109" s="274"/>
      <c r="R109" s="274"/>
      <c r="S109" s="274"/>
    </row>
    <row r="110" spans="1:19" ht="13.5" customHeight="1">
      <c r="A110" s="6">
        <v>6.8</v>
      </c>
      <c r="B110" s="6">
        <v>8.5</v>
      </c>
      <c r="C110" s="6">
        <v>68</v>
      </c>
      <c r="D110" s="6">
        <v>1220</v>
      </c>
      <c r="E110" s="196">
        <v>5747</v>
      </c>
      <c r="F110" s="156"/>
      <c r="G110" s="8">
        <v>14</v>
      </c>
      <c r="H110" s="20">
        <v>98</v>
      </c>
      <c r="I110" s="393"/>
      <c r="J110" s="22"/>
      <c r="K110" s="22"/>
      <c r="L110" s="274"/>
      <c r="M110" s="274"/>
      <c r="N110" s="274"/>
      <c r="O110" s="274"/>
      <c r="P110" s="274"/>
      <c r="Q110" s="274"/>
      <c r="R110" s="274"/>
      <c r="S110" s="274"/>
    </row>
    <row r="111" spans="1:19" ht="13.5" customHeight="1">
      <c r="A111" s="13">
        <v>7.4</v>
      </c>
      <c r="B111" s="13">
        <v>9.3000000000000007</v>
      </c>
      <c r="C111" s="13">
        <v>74</v>
      </c>
      <c r="D111" s="13">
        <v>1340</v>
      </c>
      <c r="E111" s="168">
        <v>6376</v>
      </c>
      <c r="F111" s="155"/>
      <c r="G111" s="14">
        <v>15</v>
      </c>
      <c r="H111" s="15">
        <v>105</v>
      </c>
      <c r="I111" s="393"/>
      <c r="J111" s="22"/>
      <c r="K111" s="22"/>
      <c r="L111" s="274"/>
      <c r="M111" s="274"/>
      <c r="N111" s="274"/>
      <c r="O111" s="274"/>
      <c r="P111" s="274"/>
      <c r="Q111" s="274"/>
      <c r="R111" s="274"/>
      <c r="S111" s="274"/>
    </row>
    <row r="112" spans="1:19" ht="13.5" customHeight="1">
      <c r="A112" s="6">
        <v>8.1999999999999993</v>
      </c>
      <c r="B112" s="6">
        <v>10.3</v>
      </c>
      <c r="C112" s="6">
        <v>82</v>
      </c>
      <c r="D112" s="6">
        <v>1485</v>
      </c>
      <c r="E112" s="196">
        <v>7004</v>
      </c>
      <c r="F112" s="156"/>
      <c r="G112" s="8">
        <v>17</v>
      </c>
      <c r="H112" s="20">
        <v>119</v>
      </c>
      <c r="I112" s="393"/>
      <c r="J112" s="22"/>
      <c r="K112" s="22"/>
      <c r="L112" s="274"/>
      <c r="M112" s="274"/>
      <c r="N112" s="274"/>
      <c r="O112" s="274"/>
      <c r="P112" s="274"/>
      <c r="Q112" s="274"/>
      <c r="R112" s="274"/>
      <c r="S112" s="274"/>
    </row>
    <row r="113" spans="1:19" ht="13.5" customHeight="1">
      <c r="A113" s="13">
        <v>9</v>
      </c>
      <c r="B113" s="13">
        <v>11.3</v>
      </c>
      <c r="C113" s="13">
        <v>90</v>
      </c>
      <c r="D113" s="13">
        <v>1625</v>
      </c>
      <c r="E113" s="168">
        <v>7633</v>
      </c>
      <c r="F113" s="155"/>
      <c r="G113" s="14">
        <v>18</v>
      </c>
      <c r="H113" s="15">
        <v>126</v>
      </c>
      <c r="I113" s="393"/>
      <c r="J113" s="22"/>
      <c r="K113" s="22"/>
      <c r="L113" s="274"/>
      <c r="M113" s="274"/>
      <c r="N113" s="274"/>
      <c r="O113" s="274"/>
      <c r="P113" s="274"/>
      <c r="Q113" s="274"/>
      <c r="R113" s="274"/>
      <c r="S113" s="274"/>
    </row>
    <row r="114" spans="1:19" ht="13.5" customHeight="1">
      <c r="A114" s="6">
        <v>10.5</v>
      </c>
      <c r="B114" s="6">
        <v>13.1</v>
      </c>
      <c r="C114" s="6">
        <v>105</v>
      </c>
      <c r="D114" s="6">
        <v>1880</v>
      </c>
      <c r="E114" s="196">
        <v>8310</v>
      </c>
      <c r="F114" s="156"/>
      <c r="G114" s="8">
        <v>21</v>
      </c>
      <c r="H114" s="20">
        <v>147</v>
      </c>
      <c r="I114" s="393"/>
      <c r="J114" s="22"/>
      <c r="K114" s="22"/>
      <c r="L114" s="274"/>
      <c r="M114" s="274"/>
      <c r="N114" s="274"/>
      <c r="O114" s="274"/>
      <c r="P114" s="274"/>
      <c r="Q114" s="274"/>
      <c r="R114" s="274"/>
      <c r="S114" s="274"/>
    </row>
    <row r="115" spans="1:19" ht="13.5" customHeight="1">
      <c r="A115" s="13">
        <v>11.8</v>
      </c>
      <c r="B115" s="13">
        <v>14.8</v>
      </c>
      <c r="C115" s="13">
        <v>118</v>
      </c>
      <c r="D115" s="13">
        <v>2135</v>
      </c>
      <c r="E115" s="168">
        <v>8980</v>
      </c>
      <c r="F115" s="155"/>
      <c r="G115" s="14">
        <v>24</v>
      </c>
      <c r="H115" s="15">
        <v>168</v>
      </c>
      <c r="I115" s="393"/>
      <c r="J115" s="22"/>
      <c r="K115" s="22"/>
      <c r="L115" s="274"/>
      <c r="M115" s="274"/>
      <c r="N115" s="274"/>
      <c r="O115" s="274"/>
      <c r="P115" s="274"/>
      <c r="Q115" s="274"/>
      <c r="R115" s="274"/>
      <c r="S115" s="274"/>
    </row>
    <row r="116" spans="1:19" ht="13.5" customHeight="1">
      <c r="A116" s="6">
        <v>13</v>
      </c>
      <c r="B116" s="6">
        <v>16.3</v>
      </c>
      <c r="C116" s="6">
        <v>131</v>
      </c>
      <c r="D116" s="6">
        <v>2420</v>
      </c>
      <c r="E116" s="196">
        <v>9649</v>
      </c>
      <c r="F116" s="156"/>
      <c r="G116" s="8">
        <v>26</v>
      </c>
      <c r="H116" s="20">
        <v>182</v>
      </c>
      <c r="I116" s="393"/>
      <c r="J116" s="22"/>
      <c r="K116" s="22"/>
      <c r="L116" s="274"/>
      <c r="M116" s="274"/>
      <c r="N116" s="274"/>
      <c r="O116" s="274"/>
      <c r="P116" s="274"/>
      <c r="Q116" s="274"/>
      <c r="R116" s="274"/>
      <c r="S116" s="274"/>
    </row>
    <row r="117" spans="1:19" ht="13.5" customHeight="1">
      <c r="A117" s="13">
        <v>15.5</v>
      </c>
      <c r="B117" s="13">
        <v>19.399999999999999</v>
      </c>
      <c r="C117" s="13">
        <v>155</v>
      </c>
      <c r="D117" s="13">
        <v>2775</v>
      </c>
      <c r="E117" s="168">
        <v>10645</v>
      </c>
      <c r="F117" s="155"/>
      <c r="G117" s="14">
        <v>31</v>
      </c>
      <c r="H117" s="15">
        <v>217</v>
      </c>
      <c r="I117" s="393"/>
      <c r="J117" s="22"/>
      <c r="K117" s="22"/>
      <c r="L117" s="274"/>
      <c r="M117" s="274"/>
      <c r="N117" s="274"/>
      <c r="O117" s="274"/>
      <c r="P117" s="274"/>
      <c r="Q117" s="274"/>
      <c r="R117" s="274"/>
      <c r="S117" s="274"/>
    </row>
    <row r="118" spans="1:19" ht="13.5" customHeight="1">
      <c r="A118" s="6">
        <v>17</v>
      </c>
      <c r="B118" s="6">
        <v>21.3</v>
      </c>
      <c r="C118" s="6">
        <v>170</v>
      </c>
      <c r="D118" s="6">
        <v>3050</v>
      </c>
      <c r="E118" s="196">
        <v>11359</v>
      </c>
      <c r="F118" s="156"/>
      <c r="G118" s="8">
        <v>36</v>
      </c>
      <c r="H118" s="20">
        <v>252</v>
      </c>
      <c r="I118" s="393"/>
      <c r="J118" s="22"/>
      <c r="K118" s="22"/>
      <c r="L118" s="274"/>
      <c r="M118" s="274"/>
      <c r="N118" s="274"/>
      <c r="O118" s="274"/>
      <c r="P118" s="274"/>
      <c r="Q118" s="274"/>
      <c r="R118" s="274"/>
      <c r="S118" s="274"/>
    </row>
    <row r="119" spans="1:19" ht="16.5" thickBot="1">
      <c r="A119" s="489" t="s">
        <v>344</v>
      </c>
      <c r="B119" s="490"/>
      <c r="C119" s="490"/>
      <c r="D119" s="490"/>
      <c r="E119" s="490"/>
      <c r="F119" s="490"/>
      <c r="G119" s="490"/>
      <c r="H119" s="490"/>
      <c r="I119" s="393"/>
      <c r="J119" s="22"/>
      <c r="K119" s="22"/>
      <c r="L119" s="274"/>
      <c r="M119" s="274"/>
      <c r="N119" s="274"/>
      <c r="O119" s="274"/>
      <c r="P119" s="274"/>
      <c r="Q119" s="274"/>
      <c r="R119" s="274"/>
      <c r="S119" s="274"/>
    </row>
    <row r="120" spans="1:19" ht="15.75" customHeight="1" thickTop="1" thickBot="1">
      <c r="A120" s="485" t="s">
        <v>2</v>
      </c>
      <c r="B120" s="486"/>
      <c r="C120" s="487" t="s">
        <v>3</v>
      </c>
      <c r="D120" s="497" t="s">
        <v>4</v>
      </c>
      <c r="E120" s="495" t="s">
        <v>5</v>
      </c>
      <c r="F120" s="143"/>
      <c r="G120" s="493" t="s">
        <v>6</v>
      </c>
      <c r="H120" s="491" t="s">
        <v>7</v>
      </c>
      <c r="I120" s="393"/>
      <c r="J120" s="22"/>
      <c r="K120" s="22"/>
      <c r="L120" s="274"/>
      <c r="M120" s="274"/>
      <c r="N120" s="274"/>
      <c r="O120" s="274"/>
      <c r="P120" s="274"/>
      <c r="Q120" s="274"/>
      <c r="R120" s="274"/>
      <c r="S120" s="274"/>
    </row>
    <row r="121" spans="1:19" ht="16.5" customHeight="1" thickTop="1" thickBot="1">
      <c r="A121" s="446" t="s">
        <v>630</v>
      </c>
      <c r="B121" s="12" t="s">
        <v>12</v>
      </c>
      <c r="C121" s="488"/>
      <c r="D121" s="498"/>
      <c r="E121" s="496"/>
      <c r="F121" s="144"/>
      <c r="G121" s="494"/>
      <c r="H121" s="492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</row>
    <row r="122" spans="1:19" ht="12.75" customHeight="1">
      <c r="A122" s="13">
        <v>1.3</v>
      </c>
      <c r="B122" s="13">
        <v>1.5</v>
      </c>
      <c r="C122" s="13">
        <v>10</v>
      </c>
      <c r="D122" s="13">
        <v>200</v>
      </c>
      <c r="E122" s="384">
        <v>1538</v>
      </c>
      <c r="F122" s="155"/>
      <c r="G122" s="14">
        <v>2</v>
      </c>
      <c r="H122" s="15">
        <v>14</v>
      </c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</row>
    <row r="123" spans="1:19" ht="12.75" customHeight="1">
      <c r="A123" s="6">
        <v>2.5</v>
      </c>
      <c r="B123" s="6">
        <v>3</v>
      </c>
      <c r="C123" s="6">
        <v>20</v>
      </c>
      <c r="D123" s="6">
        <v>400</v>
      </c>
      <c r="E123" s="385">
        <v>2108</v>
      </c>
      <c r="F123" s="156"/>
      <c r="G123" s="8">
        <v>4</v>
      </c>
      <c r="H123" s="20">
        <v>28</v>
      </c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</row>
    <row r="124" spans="1:19" ht="12.75" customHeight="1">
      <c r="A124" s="13">
        <v>4</v>
      </c>
      <c r="B124" s="13">
        <v>4.8</v>
      </c>
      <c r="C124" s="13">
        <v>32</v>
      </c>
      <c r="D124" s="13">
        <v>650</v>
      </c>
      <c r="E124" s="384">
        <v>2560</v>
      </c>
      <c r="F124" s="155"/>
      <c r="G124" s="14">
        <v>7</v>
      </c>
      <c r="H124" s="15">
        <v>49</v>
      </c>
      <c r="I124" s="393"/>
      <c r="J124" s="22"/>
      <c r="K124" s="22"/>
      <c r="L124" s="274"/>
      <c r="M124" s="274"/>
      <c r="N124" s="274"/>
      <c r="O124" s="274"/>
      <c r="P124" s="274"/>
      <c r="Q124" s="274"/>
      <c r="R124" s="274"/>
      <c r="S124" s="274"/>
    </row>
    <row r="125" spans="1:19" ht="12.75" customHeight="1">
      <c r="A125" s="6">
        <v>5</v>
      </c>
      <c r="B125" s="6">
        <v>6</v>
      </c>
      <c r="C125" s="6">
        <v>40</v>
      </c>
      <c r="D125" s="6">
        <v>850</v>
      </c>
      <c r="E125" s="385">
        <v>3350</v>
      </c>
      <c r="F125" s="156"/>
      <c r="G125" s="8">
        <v>8</v>
      </c>
      <c r="H125" s="20">
        <v>56</v>
      </c>
      <c r="I125" s="165"/>
      <c r="J125" s="393"/>
      <c r="K125" s="393"/>
      <c r="L125" s="274"/>
      <c r="M125" s="274"/>
      <c r="N125" s="274"/>
      <c r="O125" s="274"/>
      <c r="P125" s="274"/>
      <c r="Q125" s="274"/>
      <c r="R125" s="274"/>
      <c r="S125" s="274"/>
    </row>
    <row r="126" spans="1:19" ht="12.75" customHeight="1">
      <c r="A126" s="13">
        <v>6.3</v>
      </c>
      <c r="B126" s="13">
        <v>7.5</v>
      </c>
      <c r="C126" s="13">
        <v>50</v>
      </c>
      <c r="D126" s="13">
        <v>970</v>
      </c>
      <c r="E126" s="384">
        <v>3839</v>
      </c>
      <c r="F126" s="155"/>
      <c r="G126" s="14">
        <v>10</v>
      </c>
      <c r="H126" s="15">
        <v>70</v>
      </c>
      <c r="I126" s="393"/>
      <c r="J126" s="22"/>
      <c r="K126" s="22"/>
      <c r="L126" s="274"/>
      <c r="M126" s="274"/>
      <c r="N126" s="274"/>
      <c r="O126" s="274"/>
      <c r="P126" s="274"/>
      <c r="Q126" s="274"/>
      <c r="R126" s="274"/>
      <c r="S126" s="274"/>
    </row>
    <row r="127" spans="1:19" ht="12.75" customHeight="1">
      <c r="A127" s="6">
        <v>7.5</v>
      </c>
      <c r="B127" s="6">
        <v>9</v>
      </c>
      <c r="C127" s="6">
        <v>60</v>
      </c>
      <c r="D127" s="6">
        <v>1270</v>
      </c>
      <c r="E127" s="385">
        <v>4608</v>
      </c>
      <c r="F127" s="156"/>
      <c r="G127" s="8">
        <v>12</v>
      </c>
      <c r="H127" s="20">
        <v>84</v>
      </c>
      <c r="I127" s="393"/>
      <c r="J127" s="22"/>
      <c r="K127" s="22"/>
      <c r="L127" s="274"/>
      <c r="M127" s="274"/>
      <c r="N127" s="274"/>
      <c r="O127" s="274"/>
      <c r="P127" s="274"/>
      <c r="Q127" s="274"/>
      <c r="R127" s="274"/>
      <c r="S127" s="274"/>
    </row>
    <row r="128" spans="1:19" ht="12.75" customHeight="1">
      <c r="A128" s="13">
        <v>8.8000000000000007</v>
      </c>
      <c r="B128" s="13">
        <v>10.5</v>
      </c>
      <c r="C128" s="13">
        <v>70</v>
      </c>
      <c r="D128" s="13">
        <v>1410</v>
      </c>
      <c r="E128" s="384">
        <v>5357</v>
      </c>
      <c r="F128" s="155"/>
      <c r="G128" s="14">
        <v>14</v>
      </c>
      <c r="H128" s="15">
        <v>98</v>
      </c>
      <c r="I128" s="393"/>
      <c r="J128" s="22"/>
      <c r="K128" s="22"/>
      <c r="L128" s="274"/>
      <c r="M128" s="274"/>
      <c r="N128" s="274"/>
      <c r="O128" s="274"/>
      <c r="P128" s="274"/>
      <c r="Q128" s="274"/>
      <c r="R128" s="274"/>
      <c r="S128" s="274"/>
    </row>
    <row r="129" spans="1:19" ht="12.75" customHeight="1">
      <c r="A129" s="6">
        <v>10</v>
      </c>
      <c r="B129" s="6">
        <v>12</v>
      </c>
      <c r="C129" s="6">
        <v>80</v>
      </c>
      <c r="D129" s="6">
        <v>1620</v>
      </c>
      <c r="E129" s="385">
        <v>5838</v>
      </c>
      <c r="F129" s="156"/>
      <c r="G129" s="8">
        <v>16</v>
      </c>
      <c r="H129" s="20">
        <v>112</v>
      </c>
      <c r="I129" s="393"/>
      <c r="J129" s="22"/>
      <c r="K129" s="22"/>
      <c r="L129" s="274"/>
      <c r="M129" s="274"/>
      <c r="N129" s="274"/>
      <c r="O129" s="274"/>
      <c r="P129" s="274"/>
      <c r="Q129" s="274"/>
      <c r="R129" s="274"/>
      <c r="S129" s="274"/>
    </row>
    <row r="130" spans="1:19" ht="12.75" customHeight="1">
      <c r="A130" s="13">
        <v>11.3</v>
      </c>
      <c r="B130" s="13">
        <v>13.5</v>
      </c>
      <c r="C130" s="13">
        <v>90</v>
      </c>
      <c r="D130" s="13">
        <v>1890</v>
      </c>
      <c r="E130" s="384">
        <v>6356</v>
      </c>
      <c r="F130" s="155"/>
      <c r="G130" s="14">
        <v>18</v>
      </c>
      <c r="H130" s="15">
        <v>126</v>
      </c>
      <c r="I130" s="393"/>
      <c r="J130" s="22"/>
      <c r="K130" s="22"/>
      <c r="L130" s="274"/>
      <c r="M130" s="274"/>
      <c r="N130" s="274"/>
      <c r="O130" s="274"/>
      <c r="P130" s="274"/>
      <c r="Q130" s="274"/>
      <c r="R130" s="274"/>
      <c r="S130" s="274"/>
    </row>
    <row r="131" spans="1:19" ht="12.75" customHeight="1">
      <c r="A131" s="6">
        <v>12.5</v>
      </c>
      <c r="B131" s="6">
        <v>15</v>
      </c>
      <c r="C131" s="6">
        <v>100</v>
      </c>
      <c r="D131" s="6">
        <v>1980</v>
      </c>
      <c r="E131" s="385">
        <v>6869</v>
      </c>
      <c r="F131" s="156"/>
      <c r="G131" s="8">
        <v>20</v>
      </c>
      <c r="H131" s="20">
        <v>140</v>
      </c>
      <c r="I131" s="393"/>
      <c r="J131" s="22"/>
      <c r="K131" s="22"/>
      <c r="L131" s="274"/>
      <c r="M131" s="274"/>
      <c r="N131" s="274"/>
      <c r="O131" s="274"/>
      <c r="P131" s="274"/>
      <c r="Q131" s="274"/>
      <c r="R131" s="274"/>
      <c r="S131" s="274"/>
    </row>
    <row r="132" spans="1:19" ht="12.75" customHeight="1">
      <c r="A132" s="13">
        <v>15.6</v>
      </c>
      <c r="B132" s="13">
        <v>18.8</v>
      </c>
      <c r="C132" s="13">
        <v>125</v>
      </c>
      <c r="D132" s="13">
        <v>2530</v>
      </c>
      <c r="E132" s="384">
        <v>7762</v>
      </c>
      <c r="F132" s="155"/>
      <c r="G132" s="14">
        <v>25</v>
      </c>
      <c r="H132" s="15">
        <v>175</v>
      </c>
      <c r="I132" s="393"/>
      <c r="J132" s="22"/>
      <c r="K132" s="22"/>
      <c r="L132" s="274"/>
      <c r="M132" s="274"/>
      <c r="N132" s="274"/>
      <c r="O132" s="274"/>
      <c r="P132" s="274"/>
      <c r="Q132" s="274"/>
      <c r="R132" s="274"/>
      <c r="S132" s="274"/>
    </row>
    <row r="133" spans="1:19" ht="16.5" thickBot="1">
      <c r="A133" s="501" t="s">
        <v>241</v>
      </c>
      <c r="B133" s="502"/>
      <c r="C133" s="502"/>
      <c r="D133" s="502"/>
      <c r="E133" s="502"/>
      <c r="F133" s="502"/>
      <c r="G133" s="502"/>
      <c r="H133" s="502"/>
      <c r="I133" s="393"/>
      <c r="J133" s="22"/>
      <c r="K133" s="22"/>
      <c r="L133" s="274"/>
      <c r="M133" s="5"/>
      <c r="N133" s="274"/>
      <c r="O133" s="274"/>
      <c r="P133" s="274"/>
      <c r="Q133" s="274"/>
      <c r="R133" s="274"/>
      <c r="S133" s="274"/>
    </row>
    <row r="134" spans="1:19" ht="14.25" customHeight="1" thickTop="1" thickBot="1">
      <c r="A134" s="500" t="s">
        <v>2</v>
      </c>
      <c r="B134" s="500"/>
      <c r="C134" s="532" t="s">
        <v>3</v>
      </c>
      <c r="D134" s="552" t="s">
        <v>4</v>
      </c>
      <c r="E134" s="553" t="s">
        <v>5</v>
      </c>
      <c r="F134" s="350"/>
      <c r="G134" s="479" t="s">
        <v>6</v>
      </c>
      <c r="H134" s="555" t="s">
        <v>7</v>
      </c>
      <c r="I134" s="393"/>
      <c r="J134" s="22"/>
      <c r="K134" s="22"/>
      <c r="L134" s="274"/>
      <c r="M134" s="5"/>
      <c r="N134" s="274"/>
      <c r="O134" s="274"/>
      <c r="P134" s="274"/>
      <c r="Q134" s="274"/>
      <c r="R134" s="274"/>
      <c r="S134" s="274"/>
    </row>
    <row r="135" spans="1:19" ht="13.5" customHeight="1" thickTop="1" thickBot="1">
      <c r="A135" s="19" t="s">
        <v>8</v>
      </c>
      <c r="B135" s="19" t="s">
        <v>10</v>
      </c>
      <c r="C135" s="517"/>
      <c r="D135" s="518"/>
      <c r="E135" s="554"/>
      <c r="F135" s="149"/>
      <c r="G135" s="480"/>
      <c r="H135" s="492"/>
      <c r="I135" s="393"/>
      <c r="J135" s="22"/>
      <c r="K135" s="22"/>
      <c r="L135" s="274"/>
      <c r="M135" s="5"/>
      <c r="N135" s="274"/>
      <c r="O135" s="274"/>
      <c r="P135" s="274"/>
      <c r="Q135" s="274"/>
      <c r="R135" s="274"/>
      <c r="S135" s="274"/>
    </row>
    <row r="136" spans="1:19" ht="13.5" customHeight="1" thickTop="1">
      <c r="A136" s="13">
        <v>1.2</v>
      </c>
      <c r="B136" s="13">
        <v>1.5</v>
      </c>
      <c r="C136" s="13">
        <v>11.8</v>
      </c>
      <c r="D136" s="13">
        <v>200</v>
      </c>
      <c r="E136" s="166">
        <v>2055</v>
      </c>
      <c r="F136" s="161">
        <v>62.55</v>
      </c>
      <c r="G136" s="14">
        <v>3</v>
      </c>
      <c r="H136" s="15">
        <v>21</v>
      </c>
      <c r="I136" s="165"/>
      <c r="J136" s="22"/>
      <c r="K136" s="22"/>
      <c r="L136" s="274"/>
      <c r="M136" s="5"/>
      <c r="N136" s="274"/>
      <c r="O136" s="274"/>
      <c r="P136" s="274"/>
      <c r="Q136" s="274"/>
      <c r="R136" s="274"/>
      <c r="S136" s="274"/>
    </row>
    <row r="137" spans="1:19" ht="13.5" customHeight="1">
      <c r="A137" s="6">
        <v>1.8</v>
      </c>
      <c r="B137" s="6">
        <v>2.2000000000000002</v>
      </c>
      <c r="C137" s="6">
        <v>17.600000000000001</v>
      </c>
      <c r="D137" s="6">
        <v>300</v>
      </c>
      <c r="E137" s="167">
        <v>2343</v>
      </c>
      <c r="F137" s="161">
        <v>72.150000000000006</v>
      </c>
      <c r="G137" s="8">
        <v>4</v>
      </c>
      <c r="H137" s="20">
        <v>28</v>
      </c>
      <c r="I137" s="393"/>
      <c r="J137" s="22"/>
      <c r="K137" s="22"/>
      <c r="L137" s="274"/>
      <c r="M137" s="5"/>
      <c r="N137" s="274"/>
      <c r="O137" s="274"/>
      <c r="P137" s="274"/>
      <c r="Q137" s="274"/>
      <c r="R137" s="274"/>
      <c r="S137" s="274"/>
    </row>
    <row r="138" spans="1:19" ht="13.5" customHeight="1">
      <c r="A138" s="13">
        <v>2.4</v>
      </c>
      <c r="B138" s="13">
        <v>2.9</v>
      </c>
      <c r="C138" s="13">
        <v>23.5</v>
      </c>
      <c r="D138" s="13">
        <v>400</v>
      </c>
      <c r="E138" s="166">
        <v>2562</v>
      </c>
      <c r="F138" s="161">
        <v>80.400000000000006</v>
      </c>
      <c r="G138" s="14">
        <v>5</v>
      </c>
      <c r="H138" s="15">
        <v>35</v>
      </c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</row>
    <row r="139" spans="1:19" ht="13.5" customHeight="1">
      <c r="A139" s="6">
        <v>3</v>
      </c>
      <c r="B139" s="6">
        <v>3.7</v>
      </c>
      <c r="C139" s="6">
        <v>29.3</v>
      </c>
      <c r="D139" s="6">
        <v>500</v>
      </c>
      <c r="E139" s="167">
        <v>2757</v>
      </c>
      <c r="F139" s="161">
        <v>86.85</v>
      </c>
      <c r="G139" s="8">
        <v>6</v>
      </c>
      <c r="H139" s="20">
        <v>42</v>
      </c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</row>
    <row r="140" spans="1:19" ht="13.5" customHeight="1">
      <c r="A140" s="13">
        <v>3.5</v>
      </c>
      <c r="B140" s="13">
        <v>4.4000000000000004</v>
      </c>
      <c r="C140" s="13">
        <v>35.200000000000003</v>
      </c>
      <c r="D140" s="13">
        <v>600</v>
      </c>
      <c r="E140" s="166">
        <v>3057</v>
      </c>
      <c r="F140" s="161">
        <v>93.3</v>
      </c>
      <c r="G140" s="14">
        <v>8</v>
      </c>
      <c r="H140" s="15">
        <v>56</v>
      </c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</row>
    <row r="141" spans="1:19" ht="13.5" customHeight="1">
      <c r="A141" s="6">
        <v>4.0999999999999996</v>
      </c>
      <c r="B141" s="6">
        <v>5.0999999999999996</v>
      </c>
      <c r="C141" s="6">
        <v>41</v>
      </c>
      <c r="D141" s="6">
        <v>700</v>
      </c>
      <c r="E141" s="167">
        <v>3462</v>
      </c>
      <c r="F141" s="161">
        <v>105.9</v>
      </c>
      <c r="G141" s="8">
        <v>9</v>
      </c>
      <c r="H141" s="20">
        <v>63</v>
      </c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</row>
    <row r="142" spans="1:19" ht="13.5" customHeight="1">
      <c r="A142" s="13">
        <v>5</v>
      </c>
      <c r="B142" s="13">
        <v>6.2</v>
      </c>
      <c r="C142" s="13">
        <v>49.7</v>
      </c>
      <c r="D142" s="13">
        <v>840</v>
      </c>
      <c r="E142" s="166">
        <v>3870</v>
      </c>
      <c r="F142" s="161">
        <v>120.6</v>
      </c>
      <c r="G142" s="14">
        <v>10</v>
      </c>
      <c r="H142" s="15">
        <v>70</v>
      </c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</row>
    <row r="143" spans="1:19" ht="13.5" customHeight="1">
      <c r="A143" s="6">
        <v>5.8</v>
      </c>
      <c r="B143" s="6">
        <v>7.3</v>
      </c>
      <c r="C143" s="6">
        <v>58.3</v>
      </c>
      <c r="D143" s="6">
        <v>1000</v>
      </c>
      <c r="E143" s="167">
        <v>4347</v>
      </c>
      <c r="F143" s="161">
        <v>137.25</v>
      </c>
      <c r="G143" s="8">
        <v>12</v>
      </c>
      <c r="H143" s="20">
        <v>84</v>
      </c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</row>
    <row r="144" spans="1:19" ht="13.5" customHeight="1">
      <c r="A144" s="13">
        <v>7.3</v>
      </c>
      <c r="B144" s="13">
        <v>9.1</v>
      </c>
      <c r="C144" s="13">
        <v>72.400000000000006</v>
      </c>
      <c r="D144" s="13">
        <v>1250</v>
      </c>
      <c r="E144" s="166">
        <v>5508</v>
      </c>
      <c r="F144" s="161">
        <v>166.65</v>
      </c>
      <c r="G144" s="14">
        <v>15</v>
      </c>
      <c r="H144" s="15">
        <v>105</v>
      </c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</row>
    <row r="145" spans="1:19" ht="13.5" customHeight="1">
      <c r="A145" s="6">
        <v>8.1</v>
      </c>
      <c r="B145" s="6">
        <v>10.1</v>
      </c>
      <c r="C145" s="6">
        <v>80.8</v>
      </c>
      <c r="D145" s="6">
        <v>1370</v>
      </c>
      <c r="E145" s="167">
        <v>6099</v>
      </c>
      <c r="F145" s="161">
        <v>185.25</v>
      </c>
      <c r="G145" s="8">
        <v>17</v>
      </c>
      <c r="H145" s="20">
        <v>119</v>
      </c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</row>
    <row r="146" spans="1:19" ht="13.5" customHeight="1">
      <c r="A146" s="13">
        <v>10</v>
      </c>
      <c r="B146" s="13">
        <v>12.5</v>
      </c>
      <c r="C146" s="13">
        <v>100</v>
      </c>
      <c r="D146" s="13">
        <v>1700</v>
      </c>
      <c r="E146" s="166">
        <v>7452</v>
      </c>
      <c r="F146" s="161">
        <v>212.85</v>
      </c>
      <c r="G146" s="14">
        <v>20</v>
      </c>
      <c r="H146" s="15">
        <v>140</v>
      </c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</row>
    <row r="147" spans="1:19" ht="13.5" customHeight="1">
      <c r="A147" s="6">
        <v>12.4</v>
      </c>
      <c r="B147" s="6">
        <v>15.5</v>
      </c>
      <c r="C147" s="6">
        <v>123.7</v>
      </c>
      <c r="D147" s="6">
        <v>2100</v>
      </c>
      <c r="E147" s="167">
        <v>8247</v>
      </c>
      <c r="F147" s="161">
        <v>233.4</v>
      </c>
      <c r="G147" s="8">
        <v>25</v>
      </c>
      <c r="H147" s="20">
        <v>175</v>
      </c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</row>
    <row r="148" spans="1:19" ht="13.5" customHeight="1">
      <c r="A148" s="13">
        <v>15.5</v>
      </c>
      <c r="B148" s="13">
        <v>19.3</v>
      </c>
      <c r="C148" s="13">
        <v>154.5</v>
      </c>
      <c r="D148" s="13">
        <v>2600</v>
      </c>
      <c r="E148" s="166">
        <v>9309</v>
      </c>
      <c r="F148" s="161">
        <v>289.35000000000002</v>
      </c>
      <c r="G148" s="14">
        <v>31</v>
      </c>
      <c r="H148" s="15">
        <v>217</v>
      </c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</row>
    <row r="149" spans="1:19" ht="14.25" customHeight="1">
      <c r="A149" s="6">
        <v>19.5</v>
      </c>
      <c r="B149" s="6">
        <v>24.3</v>
      </c>
      <c r="C149" s="6">
        <v>194</v>
      </c>
      <c r="D149" s="6">
        <v>3300</v>
      </c>
      <c r="E149" s="167">
        <v>10881</v>
      </c>
      <c r="F149" s="161">
        <v>338.55</v>
      </c>
      <c r="G149" s="8">
        <v>39</v>
      </c>
      <c r="H149" s="20">
        <v>273</v>
      </c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</row>
    <row r="150" spans="1:19" s="274" customFormat="1" ht="15.75" customHeight="1" thickBot="1">
      <c r="A150" s="478" t="s">
        <v>566</v>
      </c>
      <c r="B150" s="478"/>
      <c r="C150" s="478"/>
      <c r="D150" s="478"/>
      <c r="E150" s="478"/>
      <c r="F150" s="478"/>
      <c r="G150" s="478"/>
      <c r="H150" s="478"/>
    </row>
    <row r="151" spans="1:19" s="274" customFormat="1" ht="15" customHeight="1" thickTop="1" thickBot="1">
      <c r="A151" s="477" t="s">
        <v>2</v>
      </c>
      <c r="B151" s="477"/>
      <c r="C151" s="487" t="s">
        <v>3</v>
      </c>
      <c r="D151" s="497" t="s">
        <v>4</v>
      </c>
      <c r="E151" s="523" t="s">
        <v>561</v>
      </c>
      <c r="F151" s="373"/>
      <c r="G151" s="523" t="s">
        <v>562</v>
      </c>
      <c r="H151" s="483" t="s">
        <v>6</v>
      </c>
    </row>
    <row r="152" spans="1:19" s="274" customFormat="1" ht="15" customHeight="1" thickTop="1" thickBot="1">
      <c r="A152" s="361" t="s">
        <v>8</v>
      </c>
      <c r="B152" s="361" t="s">
        <v>10</v>
      </c>
      <c r="C152" s="499"/>
      <c r="D152" s="500"/>
      <c r="E152" s="477"/>
      <c r="F152" s="362"/>
      <c r="G152" s="477"/>
      <c r="H152" s="484"/>
    </row>
    <row r="153" spans="1:19" s="274" customFormat="1" ht="13.5" customHeight="1" thickTop="1">
      <c r="A153" s="380">
        <v>0.9</v>
      </c>
      <c r="B153" s="380">
        <v>1.1000000000000001</v>
      </c>
      <c r="C153" s="380">
        <v>8.5</v>
      </c>
      <c r="D153" s="380">
        <v>150</v>
      </c>
      <c r="E153" s="383">
        <v>891</v>
      </c>
      <c r="F153" s="383"/>
      <c r="G153" s="383">
        <v>990</v>
      </c>
      <c r="H153" s="380">
        <v>2</v>
      </c>
    </row>
    <row r="154" spans="1:19" ht="13.5" customHeight="1">
      <c r="A154" s="377">
        <v>1.3</v>
      </c>
      <c r="B154" s="377">
        <v>1.6</v>
      </c>
      <c r="C154" s="377">
        <v>12.5</v>
      </c>
      <c r="D154" s="377">
        <v>210</v>
      </c>
      <c r="E154" s="381">
        <v>972</v>
      </c>
      <c r="F154" s="381"/>
      <c r="G154" s="381">
        <v>1080</v>
      </c>
      <c r="H154" s="382">
        <v>3</v>
      </c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</row>
    <row r="155" spans="1:19" ht="13.5" customHeight="1">
      <c r="A155" s="374">
        <v>1.7</v>
      </c>
      <c r="B155" s="374">
        <v>2.1</v>
      </c>
      <c r="C155" s="374">
        <v>16.5</v>
      </c>
      <c r="D155" s="374">
        <v>285</v>
      </c>
      <c r="E155" s="383">
        <v>1134</v>
      </c>
      <c r="F155" s="379"/>
      <c r="G155" s="379">
        <v>1260</v>
      </c>
      <c r="H155" s="380">
        <v>4</v>
      </c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</row>
    <row r="156" spans="1:19" ht="13.5" customHeight="1">
      <c r="A156" s="377">
        <f t="shared" ref="A156:A169" si="3">C156/10</f>
        <v>2.1</v>
      </c>
      <c r="B156" s="377">
        <v>2.7</v>
      </c>
      <c r="C156" s="377">
        <v>21</v>
      </c>
      <c r="D156" s="377">
        <v>355</v>
      </c>
      <c r="E156" s="381">
        <v>1350</v>
      </c>
      <c r="F156" s="381"/>
      <c r="G156" s="381">
        <v>1500</v>
      </c>
      <c r="H156" s="382">
        <v>5</v>
      </c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</row>
    <row r="157" spans="1:19" ht="13.5" customHeight="1">
      <c r="A157" s="374">
        <f t="shared" si="3"/>
        <v>2.4</v>
      </c>
      <c r="B157" s="374">
        <f t="shared" ref="B157:B166" si="4">C157/8</f>
        <v>3</v>
      </c>
      <c r="C157" s="374">
        <v>24</v>
      </c>
      <c r="D157" s="374">
        <v>430</v>
      </c>
      <c r="E157" s="383">
        <v>1512</v>
      </c>
      <c r="F157" s="379"/>
      <c r="G157" s="379">
        <v>1680</v>
      </c>
      <c r="H157" s="380">
        <v>5</v>
      </c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</row>
    <row r="158" spans="1:19" ht="13.5" customHeight="1">
      <c r="A158" s="377">
        <f t="shared" si="3"/>
        <v>2.8</v>
      </c>
      <c r="B158" s="377">
        <f t="shared" si="4"/>
        <v>3.5</v>
      </c>
      <c r="C158" s="377">
        <v>28</v>
      </c>
      <c r="D158" s="377">
        <v>500</v>
      </c>
      <c r="E158" s="381">
        <v>1674</v>
      </c>
      <c r="F158" s="381"/>
      <c r="G158" s="381">
        <v>1860</v>
      </c>
      <c r="H158" s="382">
        <v>6</v>
      </c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</row>
    <row r="159" spans="1:19" ht="13.5" customHeight="1">
      <c r="A159" s="374">
        <f t="shared" si="3"/>
        <v>3.2</v>
      </c>
      <c r="B159" s="374">
        <f t="shared" si="4"/>
        <v>4</v>
      </c>
      <c r="C159" s="374">
        <v>32</v>
      </c>
      <c r="D159" s="374">
        <v>580</v>
      </c>
      <c r="E159" s="383">
        <v>1836</v>
      </c>
      <c r="F159" s="379"/>
      <c r="G159" s="379">
        <v>2040</v>
      </c>
      <c r="H159" s="380">
        <v>7</v>
      </c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</row>
    <row r="160" spans="1:19" ht="13.5" customHeight="1">
      <c r="A160" s="377">
        <f t="shared" si="3"/>
        <v>3.7</v>
      </c>
      <c r="B160" s="377">
        <v>4.7</v>
      </c>
      <c r="C160" s="377">
        <v>37</v>
      </c>
      <c r="D160" s="377">
        <v>640</v>
      </c>
      <c r="E160" s="381">
        <v>1944</v>
      </c>
      <c r="F160" s="381"/>
      <c r="G160" s="381">
        <v>2160</v>
      </c>
      <c r="H160" s="382">
        <v>8</v>
      </c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</row>
    <row r="161" spans="1:19" ht="13.5" customHeight="1">
      <c r="A161" s="374">
        <f t="shared" si="3"/>
        <v>4.0999999999999996</v>
      </c>
      <c r="B161" s="374">
        <v>5.2</v>
      </c>
      <c r="C161" s="374">
        <v>41</v>
      </c>
      <c r="D161" s="374">
        <v>710</v>
      </c>
      <c r="E161" s="383">
        <v>2052</v>
      </c>
      <c r="F161" s="379"/>
      <c r="G161" s="379">
        <v>2280</v>
      </c>
      <c r="H161" s="380">
        <v>9</v>
      </c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</row>
    <row r="162" spans="1:19" ht="13.5" customHeight="1">
      <c r="A162" s="377">
        <f t="shared" si="3"/>
        <v>4.9000000000000004</v>
      </c>
      <c r="B162" s="377">
        <v>6.2</v>
      </c>
      <c r="C162" s="377">
        <v>49</v>
      </c>
      <c r="D162" s="377">
        <v>855</v>
      </c>
      <c r="E162" s="381">
        <v>2376</v>
      </c>
      <c r="F162" s="381"/>
      <c r="G162" s="381">
        <v>2640</v>
      </c>
      <c r="H162" s="382">
        <v>10</v>
      </c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</row>
    <row r="163" spans="1:19" ht="13.5" customHeight="1">
      <c r="A163" s="374">
        <f t="shared" si="3"/>
        <v>5.7</v>
      </c>
      <c r="B163" s="374">
        <v>7.2</v>
      </c>
      <c r="C163" s="374">
        <v>57</v>
      </c>
      <c r="D163" s="374">
        <v>1000</v>
      </c>
      <c r="E163" s="383">
        <v>2691.0000000000005</v>
      </c>
      <c r="F163" s="379"/>
      <c r="G163" s="379">
        <v>2990</v>
      </c>
      <c r="H163" s="380">
        <v>12</v>
      </c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</row>
    <row r="164" spans="1:19" ht="13.5" customHeight="1">
      <c r="A164" s="377">
        <f t="shared" si="3"/>
        <v>6.1</v>
      </c>
      <c r="B164" s="377">
        <v>7.7</v>
      </c>
      <c r="C164" s="377">
        <v>61</v>
      </c>
      <c r="D164" s="377">
        <v>1085</v>
      </c>
      <c r="E164" s="381">
        <v>2916</v>
      </c>
      <c r="F164" s="381"/>
      <c r="G164" s="381">
        <v>3240</v>
      </c>
      <c r="H164" s="382">
        <v>13</v>
      </c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</row>
    <row r="165" spans="1:19" s="274" customFormat="1" ht="13.5" customHeight="1">
      <c r="A165" s="374">
        <f t="shared" si="3"/>
        <v>7.2</v>
      </c>
      <c r="B165" s="374">
        <f t="shared" si="4"/>
        <v>9</v>
      </c>
      <c r="C165" s="374">
        <v>72</v>
      </c>
      <c r="D165" s="374">
        <v>1300</v>
      </c>
      <c r="E165" s="383">
        <v>3456</v>
      </c>
      <c r="F165" s="379"/>
      <c r="G165" s="379">
        <v>3840</v>
      </c>
      <c r="H165" s="380">
        <v>15</v>
      </c>
    </row>
    <row r="166" spans="1:19" s="274" customFormat="1" ht="13.5" customHeight="1">
      <c r="A166" s="377">
        <f t="shared" si="3"/>
        <v>8.4</v>
      </c>
      <c r="B166" s="377">
        <f t="shared" si="4"/>
        <v>10.5</v>
      </c>
      <c r="C166" s="377">
        <v>84</v>
      </c>
      <c r="D166" s="377">
        <v>1485</v>
      </c>
      <c r="E166" s="381">
        <v>3771</v>
      </c>
      <c r="F166" s="381"/>
      <c r="G166" s="381">
        <v>4190</v>
      </c>
      <c r="H166" s="382">
        <v>17</v>
      </c>
    </row>
    <row r="167" spans="1:19" s="274" customFormat="1" ht="13.5" customHeight="1">
      <c r="A167" s="374">
        <f t="shared" si="3"/>
        <v>9.8000000000000007</v>
      </c>
      <c r="B167" s="374">
        <v>12.3</v>
      </c>
      <c r="C167" s="374">
        <v>98</v>
      </c>
      <c r="D167" s="374">
        <v>1740</v>
      </c>
      <c r="E167" s="383">
        <v>4104</v>
      </c>
      <c r="F167" s="379"/>
      <c r="G167" s="379">
        <v>4560</v>
      </c>
      <c r="H167" s="380">
        <v>20</v>
      </c>
    </row>
    <row r="168" spans="1:19" s="274" customFormat="1" ht="13.5" customHeight="1">
      <c r="A168" s="377">
        <f t="shared" si="3"/>
        <v>12.3</v>
      </c>
      <c r="B168" s="377">
        <v>15.4</v>
      </c>
      <c r="C168" s="377">
        <v>123</v>
      </c>
      <c r="D168" s="377">
        <v>2200</v>
      </c>
      <c r="E168" s="381">
        <v>5184</v>
      </c>
      <c r="F168" s="381"/>
      <c r="G168" s="381">
        <v>5760</v>
      </c>
      <c r="H168" s="382">
        <v>25</v>
      </c>
    </row>
    <row r="169" spans="1:19" s="274" customFormat="1" ht="13.5" customHeight="1">
      <c r="A169" s="374">
        <f t="shared" si="3"/>
        <v>14.7</v>
      </c>
      <c r="B169" s="374">
        <v>18.399999999999999</v>
      </c>
      <c r="C169" s="374">
        <v>147</v>
      </c>
      <c r="D169" s="374">
        <v>2650</v>
      </c>
      <c r="E169" s="383">
        <v>6264</v>
      </c>
      <c r="F169" s="379"/>
      <c r="G169" s="379">
        <v>6960</v>
      </c>
      <c r="H169" s="380">
        <v>30</v>
      </c>
    </row>
    <row r="170" spans="1:19" s="345" customFormat="1" ht="10.5" customHeight="1">
      <c r="A170" s="337"/>
      <c r="B170" s="337"/>
      <c r="C170" s="337"/>
      <c r="D170" s="337"/>
      <c r="E170" s="352"/>
      <c r="F170" s="351"/>
      <c r="G170" s="337"/>
      <c r="H170" s="338"/>
    </row>
    <row r="171" spans="1:19" s="274" customFormat="1" ht="19.5" customHeight="1" thickBot="1">
      <c r="A171" s="478" t="s">
        <v>636</v>
      </c>
      <c r="B171" s="478"/>
      <c r="C171" s="478"/>
      <c r="D171" s="478"/>
      <c r="E171" s="478"/>
      <c r="F171" s="478"/>
      <c r="G171" s="478"/>
      <c r="H171" s="478"/>
    </row>
    <row r="172" spans="1:19" s="274" customFormat="1" ht="12.75" customHeight="1" thickTop="1" thickBot="1">
      <c r="A172" s="503" t="s">
        <v>2</v>
      </c>
      <c r="B172" s="504"/>
      <c r="C172" s="505"/>
      <c r="D172" s="487" t="s">
        <v>3</v>
      </c>
      <c r="E172" s="497" t="s">
        <v>4</v>
      </c>
      <c r="F172" s="373"/>
      <c r="G172" s="523" t="s">
        <v>5</v>
      </c>
      <c r="H172" s="483" t="s">
        <v>6</v>
      </c>
    </row>
    <row r="173" spans="1:19" s="274" customFormat="1" ht="12.75" customHeight="1" thickTop="1" thickBot="1">
      <c r="A173" s="368" t="s">
        <v>563</v>
      </c>
      <c r="B173" s="368" t="s">
        <v>564</v>
      </c>
      <c r="C173" s="368" t="s">
        <v>565</v>
      </c>
      <c r="D173" s="499"/>
      <c r="E173" s="500"/>
      <c r="F173" s="367"/>
      <c r="G173" s="477"/>
      <c r="H173" s="484"/>
    </row>
    <row r="174" spans="1:19" s="274" customFormat="1" ht="12.75" customHeight="1" thickTop="1">
      <c r="A174" s="380">
        <v>0.8</v>
      </c>
      <c r="B174" s="380">
        <v>0.6</v>
      </c>
      <c r="C174" s="380">
        <v>0.5</v>
      </c>
      <c r="D174" s="380">
        <v>6</v>
      </c>
      <c r="E174" s="383">
        <v>92</v>
      </c>
      <c r="F174" s="383"/>
      <c r="G174" s="383">
        <v>590</v>
      </c>
      <c r="H174" s="380">
        <v>2</v>
      </c>
    </row>
    <row r="175" spans="1:19" s="274" customFormat="1" ht="12.75" customHeight="1">
      <c r="A175" s="377">
        <v>1.1000000000000001</v>
      </c>
      <c r="B175" s="377">
        <v>0.9</v>
      </c>
      <c r="C175" s="377">
        <v>0.7</v>
      </c>
      <c r="D175" s="377">
        <v>9</v>
      </c>
      <c r="E175" s="381">
        <v>129</v>
      </c>
      <c r="F175" s="381"/>
      <c r="G175" s="381">
        <v>690</v>
      </c>
      <c r="H175" s="382">
        <v>2</v>
      </c>
    </row>
    <row r="176" spans="1:19" s="274" customFormat="1" ht="12.75" customHeight="1">
      <c r="A176" s="374">
        <v>1.6</v>
      </c>
      <c r="B176" s="374">
        <v>1.3</v>
      </c>
      <c r="C176" s="374">
        <v>1</v>
      </c>
      <c r="D176" s="374">
        <v>13</v>
      </c>
      <c r="E176" s="383">
        <v>186</v>
      </c>
      <c r="F176" s="379"/>
      <c r="G176" s="379">
        <v>790</v>
      </c>
      <c r="H176" s="380">
        <v>3</v>
      </c>
    </row>
    <row r="177" spans="1:19" s="274" customFormat="1" ht="12.75" customHeight="1">
      <c r="A177" s="377">
        <v>2.2999999999999998</v>
      </c>
      <c r="B177" s="377">
        <v>1.9</v>
      </c>
      <c r="C177" s="377">
        <v>1.4</v>
      </c>
      <c r="D177" s="377">
        <v>18.5</v>
      </c>
      <c r="E177" s="381">
        <v>273</v>
      </c>
      <c r="F177" s="381"/>
      <c r="G177" s="381">
        <v>950</v>
      </c>
      <c r="H177" s="382">
        <v>4</v>
      </c>
    </row>
    <row r="178" spans="1:19" s="274" customFormat="1" ht="12.75" customHeight="1">
      <c r="A178" s="374">
        <v>2.9</v>
      </c>
      <c r="B178" s="374">
        <v>2.2999999999999998</v>
      </c>
      <c r="C178" s="374">
        <v>1.7</v>
      </c>
      <c r="D178" s="374">
        <v>23</v>
      </c>
      <c r="E178" s="383">
        <v>345</v>
      </c>
      <c r="F178" s="379"/>
      <c r="G178" s="379">
        <v>1050</v>
      </c>
      <c r="H178" s="380">
        <v>5</v>
      </c>
    </row>
    <row r="179" spans="1:19" s="274" customFormat="1" ht="12.75" customHeight="1">
      <c r="A179" s="377">
        <v>3.6</v>
      </c>
      <c r="B179" s="377">
        <v>2.9</v>
      </c>
      <c r="C179" s="377">
        <v>2.2000000000000002</v>
      </c>
      <c r="D179" s="377">
        <v>29</v>
      </c>
      <c r="E179" s="381">
        <v>444</v>
      </c>
      <c r="F179" s="381"/>
      <c r="G179" s="381">
        <v>1200</v>
      </c>
      <c r="H179" s="382">
        <v>6</v>
      </c>
    </row>
    <row r="180" spans="1:19" s="274" customFormat="1" ht="12.75" customHeight="1">
      <c r="A180" s="374">
        <v>4.3</v>
      </c>
      <c r="B180" s="374">
        <v>3.4</v>
      </c>
      <c r="C180" s="374">
        <v>2.6</v>
      </c>
      <c r="D180" s="374">
        <v>34</v>
      </c>
      <c r="E180" s="383">
        <v>498</v>
      </c>
      <c r="F180" s="379"/>
      <c r="G180" s="379">
        <v>1250</v>
      </c>
      <c r="H180" s="380">
        <v>7</v>
      </c>
    </row>
    <row r="181" spans="1:19" s="274" customFormat="1" ht="12.75" customHeight="1">
      <c r="A181" s="377">
        <v>4.8</v>
      </c>
      <c r="B181" s="377">
        <v>3.8</v>
      </c>
      <c r="C181" s="377">
        <v>2.9</v>
      </c>
      <c r="D181" s="377">
        <v>38</v>
      </c>
      <c r="E181" s="381">
        <v>571</v>
      </c>
      <c r="F181" s="381"/>
      <c r="G181" s="381">
        <v>1330</v>
      </c>
      <c r="H181" s="382">
        <v>8</v>
      </c>
    </row>
    <row r="182" spans="1:19" s="274" customFormat="1" ht="12.75" customHeight="1">
      <c r="A182" s="374">
        <v>6.4</v>
      </c>
      <c r="B182" s="374">
        <v>5.0999999999999996</v>
      </c>
      <c r="C182" s="374">
        <v>3.8</v>
      </c>
      <c r="D182" s="374">
        <v>51</v>
      </c>
      <c r="E182" s="383">
        <v>752</v>
      </c>
      <c r="F182" s="379"/>
      <c r="G182" s="379">
        <v>1650</v>
      </c>
      <c r="H182" s="380">
        <v>11</v>
      </c>
    </row>
    <row r="183" spans="1:19" s="274" customFormat="1" ht="12.75" customHeight="1">
      <c r="A183" s="377">
        <v>7.4</v>
      </c>
      <c r="B183" s="377">
        <v>5.9</v>
      </c>
      <c r="C183" s="377">
        <v>4.4000000000000004</v>
      </c>
      <c r="D183" s="377">
        <v>59</v>
      </c>
      <c r="E183" s="381">
        <v>886</v>
      </c>
      <c r="F183" s="381"/>
      <c r="G183" s="381">
        <v>1830</v>
      </c>
      <c r="H183" s="382">
        <v>12</v>
      </c>
    </row>
    <row r="184" spans="1:19" s="274" customFormat="1" ht="12.75" customHeight="1">
      <c r="A184" s="374">
        <v>8.9</v>
      </c>
      <c r="B184" s="374">
        <v>7.1</v>
      </c>
      <c r="C184" s="374">
        <v>5.3</v>
      </c>
      <c r="D184" s="374">
        <v>71</v>
      </c>
      <c r="E184" s="383">
        <v>1068</v>
      </c>
      <c r="F184" s="379"/>
      <c r="G184" s="379">
        <v>2100</v>
      </c>
      <c r="H184" s="380">
        <v>15</v>
      </c>
    </row>
    <row r="185" spans="1:19" s="274" customFormat="1" ht="12.75" customHeight="1">
      <c r="A185" s="377">
        <v>10.1</v>
      </c>
      <c r="B185" s="377">
        <v>8.1</v>
      </c>
      <c r="C185" s="377">
        <v>6.1</v>
      </c>
      <c r="D185" s="377">
        <v>81</v>
      </c>
      <c r="E185" s="381">
        <v>1219</v>
      </c>
      <c r="F185" s="381"/>
      <c r="G185" s="381">
        <v>2300</v>
      </c>
      <c r="H185" s="382">
        <v>17</v>
      </c>
    </row>
    <row r="186" spans="1:19" s="274" customFormat="1" ht="12.75" customHeight="1">
      <c r="A186" s="374">
        <v>12.8</v>
      </c>
      <c r="B186" s="374">
        <v>10.199999999999999</v>
      </c>
      <c r="C186" s="374">
        <v>7.7</v>
      </c>
      <c r="D186" s="374">
        <v>102</v>
      </c>
      <c r="E186" s="383">
        <v>1531</v>
      </c>
      <c r="F186" s="379"/>
      <c r="G186" s="379">
        <v>2750</v>
      </c>
      <c r="H186" s="380">
        <v>21</v>
      </c>
    </row>
    <row r="187" spans="1:19" s="274" customFormat="1" ht="12.75" customHeight="1">
      <c r="A187" s="377">
        <v>14.4</v>
      </c>
      <c r="B187" s="377">
        <v>11.5</v>
      </c>
      <c r="C187" s="377">
        <v>8.6</v>
      </c>
      <c r="D187" s="377">
        <v>115</v>
      </c>
      <c r="E187" s="381">
        <v>1725</v>
      </c>
      <c r="F187" s="381"/>
      <c r="G187" s="381">
        <v>2990</v>
      </c>
      <c r="H187" s="382">
        <f t="shared" ref="H187" si="5">D187/5</f>
        <v>23</v>
      </c>
    </row>
    <row r="188" spans="1:19" s="274" customFormat="1" ht="12.75" customHeight="1">
      <c r="A188" s="374">
        <v>16</v>
      </c>
      <c r="B188" s="374">
        <v>12.8</v>
      </c>
      <c r="C188" s="374">
        <v>9.6</v>
      </c>
      <c r="D188" s="374">
        <v>128</v>
      </c>
      <c r="E188" s="383">
        <v>1929</v>
      </c>
      <c r="F188" s="379"/>
      <c r="G188" s="379">
        <v>3270</v>
      </c>
      <c r="H188" s="380">
        <v>26</v>
      </c>
    </row>
    <row r="189" spans="1:19" ht="16.5" thickBot="1">
      <c r="A189" s="478" t="s">
        <v>637</v>
      </c>
      <c r="B189" s="478"/>
      <c r="C189" s="478"/>
      <c r="D189" s="478"/>
      <c r="E189" s="478"/>
      <c r="F189" s="478"/>
      <c r="G189" s="478"/>
      <c r="H189" s="478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</row>
    <row r="190" spans="1:19" ht="20.25" thickTop="1" thickBot="1">
      <c r="A190" s="477" t="s">
        <v>2</v>
      </c>
      <c r="B190" s="477"/>
      <c r="C190" s="487" t="s">
        <v>3</v>
      </c>
      <c r="D190" s="497" t="s">
        <v>4</v>
      </c>
      <c r="E190" s="528" t="s">
        <v>5</v>
      </c>
      <c r="F190" s="148"/>
      <c r="G190" s="530" t="s">
        <v>6</v>
      </c>
      <c r="H190" s="483" t="s">
        <v>7</v>
      </c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</row>
    <row r="191" spans="1:19" ht="20.25" thickTop="1" thickBot="1">
      <c r="A191" s="353" t="s">
        <v>8</v>
      </c>
      <c r="B191" s="353" t="s">
        <v>10</v>
      </c>
      <c r="C191" s="517"/>
      <c r="D191" s="518"/>
      <c r="E191" s="529"/>
      <c r="F191" s="149"/>
      <c r="G191" s="480"/>
      <c r="H191" s="48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</row>
    <row r="192" spans="1:19" ht="14.25" customHeight="1" thickTop="1">
      <c r="A192" s="374">
        <f t="shared" ref="A192:A206" si="6">C192/10</f>
        <v>1</v>
      </c>
      <c r="B192" s="374">
        <v>1.3</v>
      </c>
      <c r="C192" s="374">
        <v>10</v>
      </c>
      <c r="D192" s="374">
        <v>200</v>
      </c>
      <c r="E192" s="88">
        <v>1848</v>
      </c>
      <c r="F192" s="379"/>
      <c r="G192" s="379">
        <v>2</v>
      </c>
      <c r="H192" s="380">
        <f t="shared" ref="H192:H206" si="7">G192*7</f>
        <v>14</v>
      </c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</row>
    <row r="193" spans="1:19" ht="14.25" customHeight="1">
      <c r="A193" s="377">
        <f t="shared" si="6"/>
        <v>1.5</v>
      </c>
      <c r="B193" s="377">
        <v>1.9</v>
      </c>
      <c r="C193" s="377">
        <v>15</v>
      </c>
      <c r="D193" s="377">
        <v>300</v>
      </c>
      <c r="E193" s="89">
        <v>2211</v>
      </c>
      <c r="F193" s="381"/>
      <c r="G193" s="381">
        <v>3</v>
      </c>
      <c r="H193" s="382">
        <f t="shared" si="7"/>
        <v>21</v>
      </c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</row>
    <row r="194" spans="1:19" ht="14.25" customHeight="1">
      <c r="A194" s="374">
        <f t="shared" si="6"/>
        <v>2</v>
      </c>
      <c r="B194" s="374">
        <f>C194/8</f>
        <v>2.5</v>
      </c>
      <c r="C194" s="374">
        <v>20</v>
      </c>
      <c r="D194" s="374">
        <v>400</v>
      </c>
      <c r="E194" s="88">
        <v>2277</v>
      </c>
      <c r="F194" s="379"/>
      <c r="G194" s="379">
        <v>4</v>
      </c>
      <c r="H194" s="380">
        <f t="shared" si="7"/>
        <v>28</v>
      </c>
      <c r="I194" s="274"/>
      <c r="J194" s="274"/>
      <c r="K194" s="274"/>
      <c r="L194" s="274"/>
      <c r="M194" s="274"/>
      <c r="N194" s="274"/>
      <c r="O194" s="274"/>
      <c r="P194" s="274"/>
      <c r="Q194" s="274"/>
      <c r="R194" s="274"/>
      <c r="S194" s="274"/>
    </row>
    <row r="195" spans="1:19" ht="14.25" customHeight="1">
      <c r="A195" s="377">
        <f t="shared" si="6"/>
        <v>2.5</v>
      </c>
      <c r="B195" s="377">
        <v>3.2</v>
      </c>
      <c r="C195" s="377">
        <v>25</v>
      </c>
      <c r="D195" s="377">
        <v>500</v>
      </c>
      <c r="E195" s="89">
        <v>2574</v>
      </c>
      <c r="F195" s="381"/>
      <c r="G195" s="381">
        <v>5</v>
      </c>
      <c r="H195" s="382">
        <f t="shared" si="7"/>
        <v>35</v>
      </c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</row>
    <row r="196" spans="1:19" ht="14.25" customHeight="1">
      <c r="A196" s="374">
        <f t="shared" si="6"/>
        <v>3</v>
      </c>
      <c r="B196" s="374">
        <v>3.8</v>
      </c>
      <c r="C196" s="374">
        <v>30</v>
      </c>
      <c r="D196" s="374">
        <v>600</v>
      </c>
      <c r="E196" s="88">
        <v>2805</v>
      </c>
      <c r="F196" s="379"/>
      <c r="G196" s="379">
        <v>6</v>
      </c>
      <c r="H196" s="380">
        <f t="shared" si="7"/>
        <v>42</v>
      </c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</row>
    <row r="197" spans="1:19" ht="14.25" customHeight="1">
      <c r="A197" s="377">
        <f t="shared" si="6"/>
        <v>4</v>
      </c>
      <c r="B197" s="377">
        <f>C197/8</f>
        <v>5</v>
      </c>
      <c r="C197" s="377">
        <v>40</v>
      </c>
      <c r="D197" s="377">
        <v>800</v>
      </c>
      <c r="E197" s="89">
        <v>3267</v>
      </c>
      <c r="F197" s="381"/>
      <c r="G197" s="381">
        <v>8</v>
      </c>
      <c r="H197" s="382">
        <f t="shared" si="7"/>
        <v>56</v>
      </c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</row>
    <row r="198" spans="1:19" ht="14.25" customHeight="1">
      <c r="A198" s="374">
        <f t="shared" si="6"/>
        <v>5</v>
      </c>
      <c r="B198" s="374">
        <v>6.3</v>
      </c>
      <c r="C198" s="374">
        <v>50</v>
      </c>
      <c r="D198" s="374">
        <v>1000</v>
      </c>
      <c r="E198" s="88">
        <v>4290</v>
      </c>
      <c r="F198" s="379"/>
      <c r="G198" s="379">
        <v>10</v>
      </c>
      <c r="H198" s="380">
        <f t="shared" si="7"/>
        <v>70</v>
      </c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</row>
    <row r="199" spans="1:19" ht="14.25" customHeight="1">
      <c r="A199" s="377">
        <f t="shared" si="6"/>
        <v>6</v>
      </c>
      <c r="B199" s="377">
        <f>C199/8</f>
        <v>7.5</v>
      </c>
      <c r="C199" s="377">
        <v>60</v>
      </c>
      <c r="D199" s="377">
        <v>1200</v>
      </c>
      <c r="E199" s="89">
        <v>4785</v>
      </c>
      <c r="F199" s="381"/>
      <c r="G199" s="381">
        <v>12</v>
      </c>
      <c r="H199" s="382">
        <f t="shared" si="7"/>
        <v>84</v>
      </c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</row>
    <row r="200" spans="1:19" ht="14.25" customHeight="1">
      <c r="A200" s="374">
        <f t="shared" si="6"/>
        <v>7</v>
      </c>
      <c r="B200" s="374">
        <v>8.8000000000000007</v>
      </c>
      <c r="C200" s="374">
        <v>70</v>
      </c>
      <c r="D200" s="374">
        <v>1400</v>
      </c>
      <c r="E200" s="88">
        <v>5610</v>
      </c>
      <c r="F200" s="379"/>
      <c r="G200" s="379">
        <v>14</v>
      </c>
      <c r="H200" s="380">
        <f t="shared" si="7"/>
        <v>98</v>
      </c>
      <c r="I200" s="274"/>
      <c r="J200" s="274"/>
      <c r="K200" s="274"/>
      <c r="L200" s="274"/>
      <c r="M200" s="274"/>
      <c r="N200" s="274"/>
      <c r="O200" s="274"/>
      <c r="P200" s="274"/>
      <c r="Q200" s="274"/>
      <c r="R200" s="274"/>
      <c r="S200" s="274"/>
    </row>
    <row r="201" spans="1:19" ht="14.25" customHeight="1">
      <c r="A201" s="377">
        <f t="shared" si="6"/>
        <v>8</v>
      </c>
      <c r="B201" s="377">
        <f>C201/8</f>
        <v>10</v>
      </c>
      <c r="C201" s="377">
        <v>80</v>
      </c>
      <c r="D201" s="377">
        <v>1600</v>
      </c>
      <c r="E201" s="89">
        <v>6270</v>
      </c>
      <c r="F201" s="381"/>
      <c r="G201" s="381">
        <v>16</v>
      </c>
      <c r="H201" s="382">
        <f t="shared" si="7"/>
        <v>112</v>
      </c>
      <c r="I201" s="274"/>
      <c r="J201" s="274"/>
      <c r="K201" s="274"/>
      <c r="L201" s="274"/>
      <c r="M201" s="274"/>
      <c r="N201" s="274"/>
      <c r="O201" s="274"/>
      <c r="P201" s="274"/>
      <c r="Q201" s="274"/>
      <c r="R201" s="274"/>
      <c r="S201" s="274"/>
    </row>
    <row r="202" spans="1:19" ht="14.25" customHeight="1">
      <c r="A202" s="374">
        <f t="shared" si="6"/>
        <v>9</v>
      </c>
      <c r="B202" s="374">
        <v>11.2</v>
      </c>
      <c r="C202" s="374">
        <v>90</v>
      </c>
      <c r="D202" s="374">
        <v>1800</v>
      </c>
      <c r="E202" s="88">
        <v>6930</v>
      </c>
      <c r="F202" s="379"/>
      <c r="G202" s="379">
        <v>18</v>
      </c>
      <c r="H202" s="380">
        <f t="shared" si="7"/>
        <v>126</v>
      </c>
      <c r="I202" s="274"/>
      <c r="J202" s="274"/>
      <c r="K202" s="274"/>
      <c r="L202" s="274"/>
      <c r="M202" s="274"/>
      <c r="N202" s="274"/>
      <c r="O202" s="274"/>
      <c r="P202" s="274"/>
      <c r="Q202" s="274"/>
      <c r="R202" s="274"/>
      <c r="S202" s="274"/>
    </row>
    <row r="203" spans="1:19" ht="14.25" customHeight="1">
      <c r="A203" s="377">
        <f t="shared" si="6"/>
        <v>10</v>
      </c>
      <c r="B203" s="377">
        <f>C203/8</f>
        <v>12.5</v>
      </c>
      <c r="C203" s="377">
        <v>100</v>
      </c>
      <c r="D203" s="377">
        <v>2000</v>
      </c>
      <c r="E203" s="89">
        <v>7425</v>
      </c>
      <c r="F203" s="381"/>
      <c r="G203" s="381">
        <v>20</v>
      </c>
      <c r="H203" s="382">
        <f t="shared" si="7"/>
        <v>140</v>
      </c>
      <c r="I203" s="274"/>
      <c r="J203" s="274"/>
      <c r="K203" s="274"/>
      <c r="L203" s="274"/>
      <c r="M203" s="274"/>
      <c r="N203" s="274"/>
      <c r="O203" s="274"/>
      <c r="P203" s="274"/>
      <c r="Q203" s="274"/>
      <c r="R203" s="274"/>
      <c r="S203" s="274"/>
    </row>
    <row r="204" spans="1:19" ht="14.25" customHeight="1">
      <c r="A204" s="374">
        <f t="shared" si="6"/>
        <v>11.5</v>
      </c>
      <c r="B204" s="374">
        <v>14.4</v>
      </c>
      <c r="C204" s="374">
        <v>115</v>
      </c>
      <c r="D204" s="374">
        <v>2300</v>
      </c>
      <c r="E204" s="88">
        <v>8250</v>
      </c>
      <c r="F204" s="379"/>
      <c r="G204" s="379">
        <v>23</v>
      </c>
      <c r="H204" s="380">
        <f t="shared" si="7"/>
        <v>161</v>
      </c>
      <c r="I204" s="274"/>
      <c r="J204" s="274"/>
      <c r="K204" s="274"/>
      <c r="L204" s="274"/>
      <c r="M204" s="274"/>
      <c r="N204" s="274"/>
      <c r="O204" s="274"/>
      <c r="P204" s="274"/>
      <c r="Q204" s="274"/>
      <c r="R204" s="274"/>
      <c r="S204" s="274"/>
    </row>
    <row r="205" spans="1:19" ht="14.25" customHeight="1">
      <c r="A205" s="377">
        <f t="shared" si="6"/>
        <v>12.5</v>
      </c>
      <c r="B205" s="377">
        <v>15.7</v>
      </c>
      <c r="C205" s="377">
        <v>125</v>
      </c>
      <c r="D205" s="377">
        <v>2500</v>
      </c>
      <c r="E205" s="89">
        <v>9240</v>
      </c>
      <c r="F205" s="381"/>
      <c r="G205" s="381">
        <v>25</v>
      </c>
      <c r="H205" s="382">
        <f t="shared" si="7"/>
        <v>175</v>
      </c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</row>
    <row r="206" spans="1:19" ht="14.25" customHeight="1">
      <c r="A206" s="374">
        <f t="shared" si="6"/>
        <v>15</v>
      </c>
      <c r="B206" s="374">
        <v>18.8</v>
      </c>
      <c r="C206" s="374">
        <v>150</v>
      </c>
      <c r="D206" s="374">
        <v>3000</v>
      </c>
      <c r="E206" s="88">
        <v>10560</v>
      </c>
      <c r="F206" s="379"/>
      <c r="G206" s="379">
        <v>30</v>
      </c>
      <c r="H206" s="380">
        <f t="shared" si="7"/>
        <v>210</v>
      </c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</row>
    <row r="207" spans="1:19" s="274" customFormat="1" ht="16.5" customHeight="1" thickBot="1">
      <c r="A207" s="549" t="s">
        <v>567</v>
      </c>
      <c r="B207" s="550"/>
      <c r="C207" s="550"/>
      <c r="D207" s="550"/>
      <c r="E207" s="550"/>
      <c r="F207" s="550"/>
      <c r="G207" s="550"/>
      <c r="H207" s="550"/>
    </row>
    <row r="208" spans="1:19" s="274" customFormat="1" ht="13.5" customHeight="1" thickTop="1" thickBot="1">
      <c r="A208" s="485" t="s">
        <v>2</v>
      </c>
      <c r="B208" s="486"/>
      <c r="C208" s="487" t="s">
        <v>3</v>
      </c>
      <c r="D208" s="497" t="s">
        <v>4</v>
      </c>
      <c r="E208" s="495" t="s">
        <v>5</v>
      </c>
      <c r="F208" s="148"/>
      <c r="G208" s="493" t="s">
        <v>6</v>
      </c>
      <c r="H208" s="491" t="s">
        <v>7</v>
      </c>
      <c r="I208" s="394"/>
      <c r="J208" s="393"/>
      <c r="K208" s="393"/>
      <c r="M208" s="5"/>
    </row>
    <row r="209" spans="1:19" s="274" customFormat="1" ht="20.25" thickTop="1" thickBot="1">
      <c r="A209" s="386" t="s">
        <v>8</v>
      </c>
      <c r="B209" s="386" t="s">
        <v>10</v>
      </c>
      <c r="C209" s="488"/>
      <c r="D209" s="498"/>
      <c r="E209" s="521"/>
      <c r="F209" s="149"/>
      <c r="G209" s="522"/>
      <c r="H209" s="492"/>
      <c r="I209" s="394"/>
      <c r="J209" s="393"/>
      <c r="K209" s="393"/>
      <c r="M209" s="5"/>
    </row>
    <row r="210" spans="1:19" s="274" customFormat="1" ht="13.5" customHeight="1">
      <c r="A210" s="374">
        <v>0.5</v>
      </c>
      <c r="B210" s="374">
        <v>0.6</v>
      </c>
      <c r="C210" s="374">
        <v>5</v>
      </c>
      <c r="D210" s="374">
        <v>110</v>
      </c>
      <c r="E210" s="375">
        <v>1270</v>
      </c>
      <c r="F210" s="376"/>
      <c r="G210" s="374">
        <v>1</v>
      </c>
      <c r="H210" s="380">
        <v>7</v>
      </c>
      <c r="I210" s="165"/>
      <c r="J210" s="393"/>
      <c r="K210" s="393"/>
      <c r="M210" s="5"/>
    </row>
    <row r="211" spans="1:19" s="274" customFormat="1" ht="13.5" customHeight="1">
      <c r="A211" s="377">
        <v>1.3</v>
      </c>
      <c r="B211" s="377">
        <v>1.6</v>
      </c>
      <c r="C211" s="377">
        <v>13</v>
      </c>
      <c r="D211" s="377">
        <v>190</v>
      </c>
      <c r="E211" s="378">
        <v>1507</v>
      </c>
      <c r="F211" s="378"/>
      <c r="G211" s="377">
        <v>3</v>
      </c>
      <c r="H211" s="382">
        <v>21</v>
      </c>
      <c r="I211" s="165"/>
      <c r="J211" s="393"/>
      <c r="K211" s="393"/>
      <c r="M211" s="5"/>
    </row>
    <row r="212" spans="1:19" s="274" customFormat="1" ht="13.5" customHeight="1">
      <c r="A212" s="374">
        <v>1.8</v>
      </c>
      <c r="B212" s="374">
        <v>2.2000000000000002</v>
      </c>
      <c r="C212" s="374">
        <v>18</v>
      </c>
      <c r="D212" s="374">
        <v>270</v>
      </c>
      <c r="E212" s="375">
        <v>1652</v>
      </c>
      <c r="F212" s="376"/>
      <c r="G212" s="374">
        <v>4</v>
      </c>
      <c r="H212" s="380">
        <v>28</v>
      </c>
      <c r="I212" s="140"/>
      <c r="J212" s="140"/>
      <c r="K212" s="140"/>
      <c r="L212" s="140"/>
      <c r="M212" s="140"/>
    </row>
    <row r="213" spans="1:19" s="274" customFormat="1" ht="13.5" customHeight="1">
      <c r="A213" s="377">
        <v>2.1</v>
      </c>
      <c r="B213" s="377">
        <v>2.6</v>
      </c>
      <c r="C213" s="377">
        <v>21</v>
      </c>
      <c r="D213" s="377">
        <v>340</v>
      </c>
      <c r="E213" s="378">
        <v>1747</v>
      </c>
      <c r="F213" s="378"/>
      <c r="G213" s="377">
        <v>5</v>
      </c>
      <c r="H213" s="382">
        <v>35</v>
      </c>
      <c r="I213" s="18"/>
      <c r="J213" s="18"/>
      <c r="K213" s="18"/>
      <c r="M213" s="5"/>
    </row>
    <row r="214" spans="1:19" s="274" customFormat="1" ht="13.5" customHeight="1">
      <c r="A214" s="374">
        <v>2.2999999999999998</v>
      </c>
      <c r="B214" s="374">
        <v>2.8</v>
      </c>
      <c r="C214" s="374">
        <v>23</v>
      </c>
      <c r="D214" s="374">
        <v>420</v>
      </c>
      <c r="E214" s="375">
        <v>2030</v>
      </c>
      <c r="F214" s="376"/>
      <c r="G214" s="374">
        <v>5</v>
      </c>
      <c r="H214" s="380">
        <v>35</v>
      </c>
      <c r="I214" s="16"/>
      <c r="J214" s="18"/>
      <c r="K214" s="18"/>
      <c r="M214" s="5"/>
    </row>
    <row r="215" spans="1:19" s="274" customFormat="1" ht="13.5" customHeight="1">
      <c r="A215" s="377">
        <v>2.6</v>
      </c>
      <c r="B215" s="377">
        <v>3.2</v>
      </c>
      <c r="C215" s="377">
        <v>26</v>
      </c>
      <c r="D215" s="377">
        <v>520</v>
      </c>
      <c r="E215" s="378">
        <v>2054</v>
      </c>
      <c r="F215" s="378"/>
      <c r="G215" s="377">
        <v>6</v>
      </c>
      <c r="H215" s="382">
        <v>42</v>
      </c>
    </row>
    <row r="216" spans="1:19" s="274" customFormat="1" ht="13.5" customHeight="1">
      <c r="A216" s="374">
        <v>3.2</v>
      </c>
      <c r="B216" s="374">
        <v>4</v>
      </c>
      <c r="C216" s="374">
        <v>32</v>
      </c>
      <c r="D216" s="374">
        <v>630</v>
      </c>
      <c r="E216" s="375">
        <v>2520</v>
      </c>
      <c r="F216" s="376"/>
      <c r="G216" s="374">
        <v>7</v>
      </c>
      <c r="H216" s="380">
        <v>49</v>
      </c>
    </row>
    <row r="217" spans="1:19" s="274" customFormat="1" ht="13.5" customHeight="1">
      <c r="A217" s="377">
        <v>4.2</v>
      </c>
      <c r="B217" s="377">
        <v>5.2</v>
      </c>
      <c r="C217" s="377">
        <v>42</v>
      </c>
      <c r="D217" s="377">
        <v>800</v>
      </c>
      <c r="E217" s="378">
        <v>2868</v>
      </c>
      <c r="F217" s="378"/>
      <c r="G217" s="377">
        <v>9</v>
      </c>
      <c r="H217" s="382">
        <v>63</v>
      </c>
    </row>
    <row r="218" spans="1:19" s="274" customFormat="1" ht="13.5" customHeight="1">
      <c r="A218" s="374">
        <v>4.8</v>
      </c>
      <c r="B218" s="374">
        <v>6</v>
      </c>
      <c r="C218" s="374">
        <v>48</v>
      </c>
      <c r="D218" s="374">
        <v>900</v>
      </c>
      <c r="E218" s="375">
        <v>3102</v>
      </c>
      <c r="F218" s="376"/>
      <c r="G218" s="374">
        <v>10</v>
      </c>
      <c r="H218" s="380">
        <v>70</v>
      </c>
    </row>
    <row r="219" spans="1:19" s="274" customFormat="1" ht="13.5" customHeight="1">
      <c r="A219" s="377">
        <v>6.3</v>
      </c>
      <c r="B219" s="377">
        <v>7.8</v>
      </c>
      <c r="C219" s="377">
        <v>63</v>
      </c>
      <c r="D219" s="377">
        <v>1200</v>
      </c>
      <c r="E219" s="378">
        <v>4152</v>
      </c>
      <c r="F219" s="378"/>
      <c r="G219" s="377">
        <v>13</v>
      </c>
      <c r="H219" s="382">
        <v>91</v>
      </c>
    </row>
    <row r="220" spans="1:19" s="274" customFormat="1" ht="13.5" customHeight="1">
      <c r="A220" s="374">
        <v>7.5</v>
      </c>
      <c r="B220" s="374">
        <v>9.3000000000000007</v>
      </c>
      <c r="C220" s="374">
        <v>75</v>
      </c>
      <c r="D220" s="374">
        <v>1400</v>
      </c>
      <c r="E220" s="375">
        <v>4734</v>
      </c>
      <c r="F220" s="376"/>
      <c r="G220" s="374">
        <v>15</v>
      </c>
      <c r="H220" s="380">
        <v>105</v>
      </c>
    </row>
    <row r="221" spans="1:19" s="274" customFormat="1" ht="13.5" customHeight="1">
      <c r="A221" s="377">
        <v>10</v>
      </c>
      <c r="B221" s="377">
        <v>12.5</v>
      </c>
      <c r="C221" s="377">
        <v>100</v>
      </c>
      <c r="D221" s="377">
        <v>2000</v>
      </c>
      <c r="E221" s="378">
        <v>7073</v>
      </c>
      <c r="F221" s="378"/>
      <c r="G221" s="377">
        <v>20</v>
      </c>
      <c r="H221" s="382">
        <v>140</v>
      </c>
    </row>
    <row r="222" spans="1:19" s="274" customFormat="1" ht="13.5" customHeight="1">
      <c r="A222" s="374">
        <v>12.7</v>
      </c>
      <c r="B222" s="374">
        <v>15.8</v>
      </c>
      <c r="C222" s="374">
        <v>127</v>
      </c>
      <c r="D222" s="374">
        <v>2540</v>
      </c>
      <c r="E222" s="375">
        <v>7145</v>
      </c>
      <c r="F222" s="287"/>
      <c r="G222" s="374">
        <v>26</v>
      </c>
      <c r="H222" s="380">
        <v>182</v>
      </c>
    </row>
    <row r="223" spans="1:19" s="274" customFormat="1" ht="13.5" customHeight="1">
      <c r="A223" s="377">
        <v>16.100000000000001</v>
      </c>
      <c r="B223" s="377">
        <v>20.100000000000001</v>
      </c>
      <c r="C223" s="377">
        <v>161</v>
      </c>
      <c r="D223" s="377">
        <v>3220</v>
      </c>
      <c r="E223" s="378">
        <v>8970</v>
      </c>
      <c r="F223" s="377"/>
      <c r="G223" s="377">
        <v>33</v>
      </c>
      <c r="H223" s="382">
        <v>231</v>
      </c>
    </row>
    <row r="224" spans="1:19" ht="16.5" thickBot="1">
      <c r="A224" s="478" t="s">
        <v>551</v>
      </c>
      <c r="B224" s="478"/>
      <c r="C224" s="478"/>
      <c r="D224" s="478"/>
      <c r="E224" s="478"/>
      <c r="F224" s="478"/>
      <c r="G224" s="478"/>
      <c r="H224" s="478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</row>
    <row r="225" spans="1:19" ht="20.25" customHeight="1" thickTop="1" thickBot="1">
      <c r="A225" s="477" t="s">
        <v>2</v>
      </c>
      <c r="B225" s="477"/>
      <c r="C225" s="483" t="s">
        <v>3</v>
      </c>
      <c r="D225" s="483" t="s">
        <v>4</v>
      </c>
      <c r="E225" s="483" t="s">
        <v>5</v>
      </c>
      <c r="F225" s="148"/>
      <c r="G225" s="483" t="s">
        <v>6</v>
      </c>
      <c r="H225" s="481" t="s">
        <v>7</v>
      </c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</row>
    <row r="226" spans="1:19" ht="20.25" thickTop="1" thickBot="1">
      <c r="A226" s="361" t="s">
        <v>8</v>
      </c>
      <c r="B226" s="361" t="s">
        <v>10</v>
      </c>
      <c r="C226" s="484"/>
      <c r="D226" s="484"/>
      <c r="E226" s="484"/>
      <c r="F226" s="149"/>
      <c r="G226" s="484"/>
      <c r="H226" s="482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</row>
    <row r="227" spans="1:19" ht="13.5" customHeight="1" thickTop="1">
      <c r="A227" s="380">
        <v>0.6</v>
      </c>
      <c r="B227" s="380">
        <v>0.75</v>
      </c>
      <c r="C227" s="374">
        <v>5.8</v>
      </c>
      <c r="D227" s="374">
        <v>95</v>
      </c>
      <c r="E227" s="387">
        <v>768</v>
      </c>
      <c r="F227" s="379"/>
      <c r="G227" s="379">
        <v>2</v>
      </c>
      <c r="H227" s="380">
        <v>14</v>
      </c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</row>
    <row r="228" spans="1:19" ht="13.5" customHeight="1">
      <c r="A228" s="377">
        <v>0.8</v>
      </c>
      <c r="B228" s="377">
        <v>1</v>
      </c>
      <c r="C228" s="377">
        <v>8</v>
      </c>
      <c r="D228" s="377">
        <v>145</v>
      </c>
      <c r="E228" s="388">
        <v>948</v>
      </c>
      <c r="F228" s="381"/>
      <c r="G228" s="381">
        <v>2</v>
      </c>
      <c r="H228" s="382">
        <v>14</v>
      </c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</row>
    <row r="229" spans="1:19" ht="13.5" customHeight="1">
      <c r="A229" s="374">
        <v>1.2</v>
      </c>
      <c r="B229" s="374">
        <v>1.5</v>
      </c>
      <c r="C229" s="374">
        <v>12</v>
      </c>
      <c r="D229" s="374">
        <v>200</v>
      </c>
      <c r="E229" s="387">
        <v>1050</v>
      </c>
      <c r="F229" s="379"/>
      <c r="G229" s="379">
        <v>3</v>
      </c>
      <c r="H229" s="380">
        <v>21</v>
      </c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</row>
    <row r="230" spans="1:19" ht="13.5" customHeight="1">
      <c r="A230" s="377">
        <v>1.6</v>
      </c>
      <c r="B230" s="377">
        <v>2</v>
      </c>
      <c r="C230" s="377">
        <v>16</v>
      </c>
      <c r="D230" s="377">
        <v>270</v>
      </c>
      <c r="E230" s="388">
        <v>1200</v>
      </c>
      <c r="F230" s="381"/>
      <c r="G230" s="381">
        <v>4</v>
      </c>
      <c r="H230" s="382">
        <v>28</v>
      </c>
      <c r="I230" s="274"/>
      <c r="J230" s="274"/>
      <c r="K230" s="274"/>
      <c r="L230" s="274"/>
      <c r="M230" s="274"/>
      <c r="N230" s="274"/>
      <c r="O230" s="274"/>
      <c r="P230" s="274"/>
      <c r="Q230" s="274"/>
      <c r="R230" s="274"/>
      <c r="S230" s="274"/>
    </row>
    <row r="231" spans="1:19" ht="13.5" customHeight="1">
      <c r="A231" s="374">
        <v>2</v>
      </c>
      <c r="B231" s="374">
        <v>2.5</v>
      </c>
      <c r="C231" s="374">
        <v>20</v>
      </c>
      <c r="D231" s="374">
        <v>340</v>
      </c>
      <c r="E231" s="387">
        <v>1389</v>
      </c>
      <c r="F231" s="379"/>
      <c r="G231" s="379">
        <v>4</v>
      </c>
      <c r="H231" s="380">
        <v>28</v>
      </c>
      <c r="I231" s="274"/>
      <c r="J231" s="274"/>
      <c r="K231" s="274"/>
      <c r="L231" s="274"/>
      <c r="M231" s="274"/>
      <c r="N231" s="274"/>
      <c r="O231" s="274"/>
      <c r="P231" s="274"/>
      <c r="Q231" s="274"/>
      <c r="R231" s="274"/>
      <c r="S231" s="274"/>
    </row>
    <row r="232" spans="1:19" ht="13.5" customHeight="1">
      <c r="A232" s="377">
        <v>2.4</v>
      </c>
      <c r="B232" s="377">
        <v>3</v>
      </c>
      <c r="C232" s="377">
        <v>24</v>
      </c>
      <c r="D232" s="377">
        <v>400</v>
      </c>
      <c r="E232" s="388">
        <v>1425</v>
      </c>
      <c r="F232" s="381"/>
      <c r="G232" s="381">
        <v>5</v>
      </c>
      <c r="H232" s="382">
        <v>35</v>
      </c>
      <c r="I232" s="274"/>
      <c r="J232" s="274"/>
      <c r="K232" s="274"/>
      <c r="L232" s="274"/>
      <c r="M232" s="274"/>
      <c r="N232" s="274"/>
      <c r="O232" s="274"/>
      <c r="P232" s="274"/>
      <c r="Q232" s="274"/>
      <c r="R232" s="274"/>
      <c r="S232" s="274"/>
    </row>
    <row r="233" spans="1:19" ht="13.5" customHeight="1">
      <c r="A233" s="374">
        <v>2.8</v>
      </c>
      <c r="B233" s="374">
        <v>3.5</v>
      </c>
      <c r="C233" s="374">
        <v>28</v>
      </c>
      <c r="D233" s="374">
        <v>460</v>
      </c>
      <c r="E233" s="387">
        <v>1536</v>
      </c>
      <c r="F233" s="379"/>
      <c r="G233" s="379">
        <v>6</v>
      </c>
      <c r="H233" s="380">
        <v>42</v>
      </c>
      <c r="I233" s="274"/>
      <c r="J233" s="274"/>
      <c r="K233" s="274"/>
      <c r="L233" s="274"/>
      <c r="M233" s="274"/>
      <c r="N233" s="274"/>
      <c r="O233" s="274"/>
      <c r="P233" s="274"/>
      <c r="Q233" s="274"/>
      <c r="R233" s="274"/>
      <c r="S233" s="274"/>
    </row>
    <row r="234" spans="1:19" ht="13.5" customHeight="1">
      <c r="A234" s="377">
        <v>3.2</v>
      </c>
      <c r="B234" s="377">
        <v>4</v>
      </c>
      <c r="C234" s="377">
        <v>32</v>
      </c>
      <c r="D234" s="377">
        <v>530</v>
      </c>
      <c r="E234" s="388">
        <v>1686</v>
      </c>
      <c r="F234" s="381"/>
      <c r="G234" s="381">
        <v>7</v>
      </c>
      <c r="H234" s="382">
        <v>49</v>
      </c>
      <c r="I234" s="274"/>
      <c r="J234" s="274"/>
      <c r="K234" s="274"/>
      <c r="L234" s="274"/>
      <c r="M234" s="274"/>
      <c r="N234" s="274"/>
      <c r="O234" s="274"/>
      <c r="P234" s="274"/>
      <c r="Q234" s="274"/>
      <c r="R234" s="274"/>
      <c r="S234" s="274"/>
    </row>
    <row r="235" spans="1:19" ht="13.5" customHeight="1">
      <c r="A235" s="374">
        <v>3.6</v>
      </c>
      <c r="B235" s="374">
        <v>4.5</v>
      </c>
      <c r="C235" s="374">
        <v>36</v>
      </c>
      <c r="D235" s="374">
        <v>600</v>
      </c>
      <c r="E235" s="387">
        <v>1917</v>
      </c>
      <c r="F235" s="379"/>
      <c r="G235" s="379">
        <v>8</v>
      </c>
      <c r="H235" s="380">
        <v>56</v>
      </c>
      <c r="I235" s="274"/>
      <c r="J235" s="274"/>
      <c r="K235" s="274"/>
      <c r="L235" s="274"/>
      <c r="M235" s="274"/>
      <c r="N235" s="274"/>
      <c r="O235" s="274"/>
      <c r="P235" s="274"/>
      <c r="Q235" s="274"/>
      <c r="R235" s="274"/>
      <c r="S235" s="274"/>
    </row>
    <row r="236" spans="1:19" ht="13.5" customHeight="1">
      <c r="A236" s="377">
        <v>4</v>
      </c>
      <c r="B236" s="377">
        <v>5</v>
      </c>
      <c r="C236" s="377">
        <v>40</v>
      </c>
      <c r="D236" s="377">
        <v>665</v>
      </c>
      <c r="E236" s="388">
        <v>2127</v>
      </c>
      <c r="F236" s="381"/>
      <c r="G236" s="381">
        <v>8</v>
      </c>
      <c r="H236" s="382">
        <v>56</v>
      </c>
      <c r="I236" s="274"/>
      <c r="J236" s="274"/>
      <c r="K236" s="274"/>
      <c r="L236" s="274"/>
      <c r="M236" s="274"/>
      <c r="N236" s="274"/>
      <c r="O236" s="274"/>
      <c r="P236" s="274"/>
      <c r="Q236" s="274"/>
      <c r="R236" s="274"/>
      <c r="S236" s="274"/>
    </row>
    <row r="237" spans="1:19" ht="13.5" customHeight="1">
      <c r="A237" s="374">
        <v>4.8</v>
      </c>
      <c r="B237" s="374">
        <v>6</v>
      </c>
      <c r="C237" s="374">
        <v>48</v>
      </c>
      <c r="D237" s="374">
        <v>800</v>
      </c>
      <c r="E237" s="387">
        <v>2346</v>
      </c>
      <c r="F237" s="379"/>
      <c r="G237" s="379">
        <v>10</v>
      </c>
      <c r="H237" s="380">
        <v>70</v>
      </c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</row>
    <row r="238" spans="1:19" ht="13.5" customHeight="1">
      <c r="A238" s="377">
        <v>5.7</v>
      </c>
      <c r="B238" s="377">
        <v>7.2</v>
      </c>
      <c r="C238" s="377">
        <v>57</v>
      </c>
      <c r="D238" s="377">
        <v>920</v>
      </c>
      <c r="E238" s="388">
        <v>2619</v>
      </c>
      <c r="F238" s="381"/>
      <c r="G238" s="381">
        <v>12</v>
      </c>
      <c r="H238" s="382">
        <v>84</v>
      </c>
      <c r="I238" s="274"/>
      <c r="J238" s="274"/>
      <c r="K238" s="274"/>
      <c r="L238" s="274"/>
      <c r="M238" s="274"/>
      <c r="N238" s="274"/>
      <c r="O238" s="274"/>
      <c r="P238" s="274"/>
      <c r="Q238" s="274"/>
      <c r="R238" s="274"/>
      <c r="S238" s="274"/>
    </row>
    <row r="239" spans="1:19" ht="13.5" customHeight="1">
      <c r="A239" s="374">
        <v>6.8</v>
      </c>
      <c r="B239" s="374">
        <v>8.5</v>
      </c>
      <c r="C239" s="374">
        <v>68</v>
      </c>
      <c r="D239" s="374">
        <v>1115</v>
      </c>
      <c r="E239" s="387">
        <v>2928</v>
      </c>
      <c r="F239" s="379"/>
      <c r="G239" s="379">
        <v>14</v>
      </c>
      <c r="H239" s="380">
        <v>98</v>
      </c>
      <c r="I239" s="274"/>
      <c r="J239" s="274"/>
      <c r="K239" s="274"/>
      <c r="L239" s="274"/>
      <c r="M239" s="274"/>
      <c r="N239" s="274"/>
      <c r="O239" s="274"/>
      <c r="P239" s="274"/>
      <c r="Q239" s="274"/>
      <c r="R239" s="274"/>
      <c r="S239" s="274"/>
    </row>
    <row r="240" spans="1:19" ht="13.5" customHeight="1">
      <c r="A240" s="377">
        <v>8.3000000000000007</v>
      </c>
      <c r="B240" s="377">
        <v>10.4</v>
      </c>
      <c r="C240" s="377">
        <v>83</v>
      </c>
      <c r="D240" s="377">
        <v>1375</v>
      </c>
      <c r="E240" s="388">
        <v>3579</v>
      </c>
      <c r="F240" s="381"/>
      <c r="G240" s="381">
        <v>17</v>
      </c>
      <c r="H240" s="382">
        <v>119</v>
      </c>
      <c r="I240" s="274"/>
      <c r="J240" s="274"/>
      <c r="K240" s="274"/>
      <c r="L240" s="274"/>
      <c r="M240" s="274"/>
      <c r="N240" s="274"/>
      <c r="O240" s="274"/>
      <c r="P240" s="274"/>
      <c r="Q240" s="274"/>
      <c r="R240" s="274"/>
      <c r="S240" s="274"/>
    </row>
    <row r="241" spans="1:19" ht="13.5" customHeight="1">
      <c r="A241" s="374">
        <v>9.6999999999999993</v>
      </c>
      <c r="B241" s="374">
        <v>12.2</v>
      </c>
      <c r="C241" s="374">
        <v>97</v>
      </c>
      <c r="D241" s="374">
        <v>1610</v>
      </c>
      <c r="E241" s="387">
        <v>3996</v>
      </c>
      <c r="F241" s="379"/>
      <c r="G241" s="379">
        <v>20</v>
      </c>
      <c r="H241" s="380">
        <v>140</v>
      </c>
      <c r="I241" s="274"/>
      <c r="J241" s="274"/>
      <c r="K241" s="274"/>
      <c r="L241" s="274"/>
      <c r="M241" s="274"/>
      <c r="N241" s="274"/>
      <c r="O241" s="274"/>
      <c r="P241" s="274"/>
      <c r="Q241" s="274"/>
      <c r="R241" s="274"/>
      <c r="S241" s="274"/>
    </row>
    <row r="242" spans="1:19" ht="13.5" customHeight="1">
      <c r="A242" s="377">
        <v>12.2</v>
      </c>
      <c r="B242" s="377">
        <v>15.3</v>
      </c>
      <c r="C242" s="377">
        <v>122</v>
      </c>
      <c r="D242" s="377">
        <v>2025</v>
      </c>
      <c r="E242" s="389">
        <v>4746</v>
      </c>
      <c r="F242" s="381"/>
      <c r="G242" s="381">
        <v>25</v>
      </c>
      <c r="H242" s="382">
        <v>175</v>
      </c>
      <c r="I242" s="274"/>
      <c r="J242" s="274"/>
      <c r="K242" s="274"/>
      <c r="L242" s="274"/>
      <c r="M242" s="274"/>
      <c r="N242" s="274"/>
      <c r="O242" s="274"/>
      <c r="P242" s="274"/>
      <c r="Q242" s="274"/>
      <c r="R242" s="274"/>
      <c r="S242" s="274"/>
    </row>
    <row r="243" spans="1:19" ht="13.5" customHeight="1">
      <c r="A243" s="374">
        <v>14.7</v>
      </c>
      <c r="B243" s="374">
        <v>18.399999999999999</v>
      </c>
      <c r="C243" s="374">
        <v>147</v>
      </c>
      <c r="D243" s="374">
        <v>2420</v>
      </c>
      <c r="E243" s="387">
        <v>5595</v>
      </c>
      <c r="F243" s="379"/>
      <c r="G243" s="379">
        <v>30</v>
      </c>
      <c r="H243" s="380">
        <v>210</v>
      </c>
      <c r="I243" s="274"/>
      <c r="J243" s="274"/>
      <c r="K243" s="274"/>
      <c r="L243" s="274"/>
      <c r="M243" s="274"/>
      <c r="N243" s="274"/>
      <c r="O243" s="274"/>
      <c r="P243" s="274"/>
      <c r="Q243" s="274"/>
      <c r="R243" s="274"/>
      <c r="S243" s="274"/>
    </row>
    <row r="244" spans="1:19" ht="13.5" customHeight="1">
      <c r="A244" s="377">
        <v>16.2</v>
      </c>
      <c r="B244" s="377">
        <v>20.3</v>
      </c>
      <c r="C244" s="377">
        <v>162</v>
      </c>
      <c r="D244" s="377">
        <v>2670</v>
      </c>
      <c r="E244" s="390">
        <v>6114</v>
      </c>
      <c r="F244" s="381"/>
      <c r="G244" s="381">
        <v>33</v>
      </c>
      <c r="H244" s="382">
        <v>231</v>
      </c>
      <c r="I244" s="274"/>
      <c r="J244" s="274"/>
      <c r="K244" s="274"/>
      <c r="L244" s="274"/>
      <c r="M244" s="274"/>
      <c r="N244" s="274"/>
      <c r="O244" s="274"/>
      <c r="P244" s="274"/>
      <c r="Q244" s="274"/>
      <c r="R244" s="274"/>
      <c r="S244" s="274"/>
    </row>
    <row r="245" spans="1:19" ht="19.5" thickBot="1">
      <c r="A245" s="548" t="s">
        <v>345</v>
      </c>
      <c r="B245" s="548"/>
      <c r="C245" s="548"/>
      <c r="D245" s="548"/>
      <c r="E245" s="548"/>
      <c r="F245" s="548"/>
      <c r="G245" s="548"/>
      <c r="H245" s="548"/>
      <c r="I245" s="393"/>
      <c r="J245" s="22"/>
      <c r="K245" s="22"/>
      <c r="L245" s="274"/>
      <c r="M245" s="274"/>
      <c r="N245" s="274"/>
      <c r="O245" s="274"/>
      <c r="P245" s="274"/>
      <c r="Q245" s="274"/>
      <c r="R245" s="274"/>
      <c r="S245" s="274"/>
    </row>
    <row r="246" spans="1:19" ht="20.25" thickTop="1" thickBot="1">
      <c r="A246" s="477" t="s">
        <v>2</v>
      </c>
      <c r="B246" s="477"/>
      <c r="C246" s="487" t="s">
        <v>3</v>
      </c>
      <c r="D246" s="497" t="s">
        <v>4</v>
      </c>
      <c r="E246" s="528" t="s">
        <v>5</v>
      </c>
      <c r="F246" s="148"/>
      <c r="G246" s="530" t="s">
        <v>6</v>
      </c>
      <c r="H246" s="481" t="s">
        <v>7</v>
      </c>
      <c r="I246" s="393"/>
      <c r="J246" s="22"/>
      <c r="K246" s="22"/>
      <c r="L246" s="274"/>
      <c r="M246" s="274"/>
      <c r="N246" s="274"/>
      <c r="O246" s="274"/>
      <c r="P246" s="274"/>
      <c r="Q246" s="274"/>
      <c r="R246" s="274"/>
      <c r="S246" s="274"/>
    </row>
    <row r="247" spans="1:19" ht="20.25" thickTop="1" thickBot="1">
      <c r="A247" s="354" t="s">
        <v>8</v>
      </c>
      <c r="B247" s="354" t="s">
        <v>10</v>
      </c>
      <c r="C247" s="488"/>
      <c r="D247" s="498"/>
      <c r="E247" s="529"/>
      <c r="F247" s="149"/>
      <c r="G247" s="480"/>
      <c r="H247" s="482"/>
      <c r="I247" s="393"/>
      <c r="J247" s="22"/>
      <c r="K247" s="22"/>
      <c r="L247" s="274"/>
      <c r="M247" s="274"/>
      <c r="N247" s="274"/>
      <c r="O247" s="274"/>
      <c r="P247" s="274"/>
      <c r="Q247" s="274"/>
      <c r="R247" s="274"/>
      <c r="S247" s="274"/>
    </row>
    <row r="248" spans="1:19" ht="13.5" customHeight="1">
      <c r="A248" s="374">
        <v>0.6</v>
      </c>
      <c r="B248" s="374">
        <v>0.7</v>
      </c>
      <c r="C248" s="374">
        <v>6</v>
      </c>
      <c r="D248" s="374">
        <v>110</v>
      </c>
      <c r="E248" s="391">
        <v>730</v>
      </c>
      <c r="F248" s="376"/>
      <c r="G248" s="374">
        <v>2</v>
      </c>
      <c r="H248" s="375">
        <f>G248*10</f>
        <v>20</v>
      </c>
      <c r="I248" s="393"/>
      <c r="J248" s="22"/>
      <c r="K248" s="22"/>
      <c r="L248" s="274"/>
      <c r="M248" s="274"/>
      <c r="N248" s="274"/>
      <c r="O248" s="274"/>
      <c r="P248" s="274"/>
      <c r="Q248" s="274"/>
      <c r="R248" s="274"/>
      <c r="S248" s="274"/>
    </row>
    <row r="249" spans="1:19" ht="13.5" customHeight="1">
      <c r="A249" s="377">
        <v>0.8</v>
      </c>
      <c r="B249" s="377">
        <v>1</v>
      </c>
      <c r="C249" s="377">
        <v>8.5</v>
      </c>
      <c r="D249" s="377">
        <v>150</v>
      </c>
      <c r="E249" s="392">
        <v>938</v>
      </c>
      <c r="F249" s="378"/>
      <c r="G249" s="377">
        <v>2</v>
      </c>
      <c r="H249" s="378">
        <f t="shared" ref="H249:H262" si="8">G249*10</f>
        <v>20</v>
      </c>
      <c r="I249" s="393"/>
      <c r="J249" s="22"/>
      <c r="K249" s="22"/>
      <c r="L249" s="274"/>
      <c r="M249" s="274"/>
      <c r="N249" s="274"/>
      <c r="O249" s="274"/>
      <c r="P249" s="274"/>
      <c r="Q249" s="274"/>
      <c r="R249" s="274"/>
      <c r="S249" s="274"/>
    </row>
    <row r="250" spans="1:19" ht="13.5" customHeight="1">
      <c r="A250" s="374">
        <v>1.3</v>
      </c>
      <c r="B250" s="374">
        <v>1.7</v>
      </c>
      <c r="C250" s="374">
        <v>13.5</v>
      </c>
      <c r="D250" s="374">
        <v>250</v>
      </c>
      <c r="E250" s="391">
        <v>1139</v>
      </c>
      <c r="F250" s="376"/>
      <c r="G250" s="374">
        <v>3</v>
      </c>
      <c r="H250" s="375">
        <f t="shared" si="8"/>
        <v>30</v>
      </c>
      <c r="I250" s="140"/>
      <c r="J250" s="140"/>
      <c r="K250" s="140"/>
      <c r="L250" s="140"/>
      <c r="M250" s="274"/>
      <c r="N250" s="274"/>
      <c r="O250" s="274"/>
      <c r="P250" s="274"/>
      <c r="Q250" s="274"/>
      <c r="R250" s="274"/>
      <c r="S250" s="274"/>
    </row>
    <row r="251" spans="1:19" ht="13.5" customHeight="1">
      <c r="A251" s="377">
        <v>1.8</v>
      </c>
      <c r="B251" s="377">
        <v>2.2000000000000002</v>
      </c>
      <c r="C251" s="377">
        <v>18</v>
      </c>
      <c r="D251" s="377">
        <v>360</v>
      </c>
      <c r="E251" s="392">
        <v>1242</v>
      </c>
      <c r="F251" s="378"/>
      <c r="G251" s="377">
        <v>4</v>
      </c>
      <c r="H251" s="378">
        <f t="shared" si="8"/>
        <v>40</v>
      </c>
      <c r="I251" s="18"/>
      <c r="J251" s="18"/>
      <c r="K251" s="18"/>
      <c r="L251" s="274"/>
      <c r="M251" s="274"/>
      <c r="N251" s="274"/>
      <c r="O251" s="274"/>
      <c r="P251" s="274"/>
      <c r="Q251" s="274"/>
      <c r="R251" s="274"/>
      <c r="S251" s="274"/>
    </row>
    <row r="252" spans="1:19" ht="13.5" customHeight="1">
      <c r="A252" s="374">
        <v>2.5</v>
      </c>
      <c r="B252" s="374">
        <v>3.1</v>
      </c>
      <c r="C252" s="374">
        <v>25</v>
      </c>
      <c r="D252" s="374">
        <v>450</v>
      </c>
      <c r="E252" s="391">
        <v>1601</v>
      </c>
      <c r="F252" s="376"/>
      <c r="G252" s="374">
        <v>5</v>
      </c>
      <c r="H252" s="375">
        <f t="shared" si="8"/>
        <v>50</v>
      </c>
      <c r="I252" s="355"/>
      <c r="J252" s="18"/>
      <c r="K252" s="18"/>
      <c r="L252" s="274"/>
      <c r="M252" s="274"/>
      <c r="N252" s="274"/>
      <c r="O252" s="274"/>
      <c r="P252" s="274"/>
      <c r="Q252" s="274"/>
      <c r="R252" s="274"/>
      <c r="S252" s="274"/>
    </row>
    <row r="253" spans="1:19" ht="13.5" customHeight="1">
      <c r="A253" s="377">
        <v>3.2</v>
      </c>
      <c r="B253" s="377">
        <v>4</v>
      </c>
      <c r="C253" s="377">
        <v>32</v>
      </c>
      <c r="D253" s="377">
        <v>530</v>
      </c>
      <c r="E253" s="392">
        <v>1744</v>
      </c>
      <c r="F253" s="378"/>
      <c r="G253" s="377">
        <v>7</v>
      </c>
      <c r="H253" s="378">
        <f t="shared" si="8"/>
        <v>70</v>
      </c>
      <c r="I253" s="274"/>
      <c r="J253" s="274"/>
      <c r="K253" s="274"/>
      <c r="L253" s="274"/>
      <c r="M253" s="274"/>
      <c r="N253" s="274"/>
      <c r="O253" s="274"/>
      <c r="P253" s="274"/>
      <c r="Q253" s="274"/>
      <c r="R253" s="274"/>
      <c r="S253" s="274"/>
    </row>
    <row r="254" spans="1:19" ht="13.5" customHeight="1">
      <c r="A254" s="374">
        <v>4.2</v>
      </c>
      <c r="B254" s="374">
        <v>5.2</v>
      </c>
      <c r="C254" s="374">
        <v>42</v>
      </c>
      <c r="D254" s="374">
        <v>665</v>
      </c>
      <c r="E254" s="391">
        <v>2140</v>
      </c>
      <c r="F254" s="376"/>
      <c r="G254" s="374">
        <v>9</v>
      </c>
      <c r="H254" s="375">
        <f t="shared" si="8"/>
        <v>90</v>
      </c>
      <c r="I254" s="274"/>
      <c r="J254" s="274"/>
      <c r="K254" s="274"/>
      <c r="L254" s="274"/>
      <c r="M254" s="274"/>
      <c r="N254" s="274"/>
      <c r="O254" s="274"/>
      <c r="P254" s="274"/>
      <c r="Q254" s="274"/>
      <c r="R254" s="274"/>
      <c r="S254" s="274"/>
    </row>
    <row r="255" spans="1:19" ht="13.5" customHeight="1">
      <c r="A255" s="377">
        <v>4.5</v>
      </c>
      <c r="B255" s="377">
        <v>5.6</v>
      </c>
      <c r="C255" s="377">
        <v>45</v>
      </c>
      <c r="D255" s="377">
        <v>840</v>
      </c>
      <c r="E255" s="392">
        <v>2203</v>
      </c>
      <c r="F255" s="378"/>
      <c r="G255" s="377">
        <v>10</v>
      </c>
      <c r="H255" s="378">
        <f t="shared" si="8"/>
        <v>100</v>
      </c>
      <c r="I255" s="274"/>
      <c r="J255" s="274"/>
      <c r="K255" s="274"/>
      <c r="L255" s="274"/>
      <c r="M255" s="274"/>
      <c r="N255" s="274"/>
      <c r="O255" s="274"/>
      <c r="P255" s="274"/>
      <c r="Q255" s="274"/>
      <c r="R255" s="274"/>
      <c r="S255" s="274"/>
    </row>
    <row r="256" spans="1:19" ht="13.5" customHeight="1">
      <c r="A256" s="374">
        <v>5.7</v>
      </c>
      <c r="B256" s="374">
        <v>7.1</v>
      </c>
      <c r="C256" s="374">
        <v>57</v>
      </c>
      <c r="D256" s="374">
        <v>920</v>
      </c>
      <c r="E256" s="391">
        <v>2433</v>
      </c>
      <c r="F256" s="376"/>
      <c r="G256" s="374">
        <v>12</v>
      </c>
      <c r="H256" s="375">
        <f t="shared" si="8"/>
        <v>120</v>
      </c>
      <c r="I256" s="274"/>
      <c r="J256" s="274"/>
      <c r="K256" s="274"/>
      <c r="L256" s="274"/>
      <c r="M256" s="274"/>
      <c r="N256" s="274"/>
      <c r="O256" s="274"/>
      <c r="P256" s="274"/>
      <c r="Q256" s="274"/>
      <c r="R256" s="274"/>
      <c r="S256" s="274"/>
    </row>
    <row r="257" spans="1:19" ht="13.5" customHeight="1">
      <c r="A257" s="377">
        <v>6.5</v>
      </c>
      <c r="B257" s="377">
        <v>7.8</v>
      </c>
      <c r="C257" s="377">
        <v>52</v>
      </c>
      <c r="D257" s="377">
        <v>1070</v>
      </c>
      <c r="E257" s="392">
        <v>2740</v>
      </c>
      <c r="F257" s="378"/>
      <c r="G257" s="377">
        <v>12</v>
      </c>
      <c r="H257" s="378">
        <f t="shared" si="8"/>
        <v>120</v>
      </c>
      <c r="I257" s="274"/>
      <c r="J257" s="274"/>
      <c r="K257" s="274"/>
      <c r="L257" s="274"/>
      <c r="M257" s="274"/>
      <c r="N257" s="274"/>
      <c r="O257" s="274"/>
      <c r="P257" s="274"/>
      <c r="Q257" s="274"/>
      <c r="R257" s="274"/>
      <c r="S257" s="274"/>
    </row>
    <row r="258" spans="1:19" ht="13.5" customHeight="1">
      <c r="A258" s="374">
        <v>7</v>
      </c>
      <c r="B258" s="374">
        <v>8.6999999999999993</v>
      </c>
      <c r="C258" s="374">
        <v>70</v>
      </c>
      <c r="D258" s="374">
        <v>1115</v>
      </c>
      <c r="E258" s="391">
        <v>2987</v>
      </c>
      <c r="F258" s="376"/>
      <c r="G258" s="374">
        <v>14</v>
      </c>
      <c r="H258" s="375">
        <f t="shared" si="8"/>
        <v>140</v>
      </c>
      <c r="I258" s="274"/>
      <c r="J258" s="274"/>
      <c r="K258" s="274"/>
      <c r="L258" s="274"/>
      <c r="M258" s="274"/>
      <c r="N258" s="274"/>
      <c r="O258" s="274"/>
      <c r="P258" s="274"/>
      <c r="Q258" s="274"/>
      <c r="R258" s="274"/>
      <c r="S258" s="274"/>
    </row>
    <row r="259" spans="1:19" ht="13.5" customHeight="1">
      <c r="A259" s="377">
        <v>8.1</v>
      </c>
      <c r="B259" s="377">
        <v>9.8000000000000007</v>
      </c>
      <c r="C259" s="377">
        <v>65</v>
      </c>
      <c r="D259" s="377">
        <v>1350</v>
      </c>
      <c r="E259" s="392">
        <v>3254</v>
      </c>
      <c r="F259" s="378"/>
      <c r="G259" s="377">
        <v>14</v>
      </c>
      <c r="H259" s="378">
        <f t="shared" si="8"/>
        <v>140</v>
      </c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</row>
    <row r="260" spans="1:19" ht="13.5" customHeight="1">
      <c r="A260" s="374">
        <v>8.4</v>
      </c>
      <c r="B260" s="374">
        <v>10.5</v>
      </c>
      <c r="C260" s="374">
        <v>84</v>
      </c>
      <c r="D260" s="374">
        <v>1375</v>
      </c>
      <c r="E260" s="391">
        <v>2987</v>
      </c>
      <c r="F260" s="287"/>
      <c r="G260" s="374">
        <v>17</v>
      </c>
      <c r="H260" s="375">
        <f t="shared" si="8"/>
        <v>170</v>
      </c>
      <c r="I260" s="274"/>
      <c r="J260" s="274"/>
      <c r="K260" s="274"/>
      <c r="L260" s="274"/>
      <c r="M260" s="274"/>
      <c r="N260" s="274"/>
      <c r="O260" s="274"/>
      <c r="P260" s="274"/>
      <c r="Q260" s="274"/>
      <c r="R260" s="274"/>
      <c r="S260" s="274"/>
    </row>
    <row r="261" spans="1:19" ht="13.5" customHeight="1">
      <c r="A261" s="377">
        <v>10</v>
      </c>
      <c r="B261" s="377">
        <v>12.7</v>
      </c>
      <c r="C261" s="377">
        <v>102</v>
      </c>
      <c r="D261" s="377">
        <v>1610</v>
      </c>
      <c r="E261" s="392">
        <v>3254</v>
      </c>
      <c r="F261" s="377"/>
      <c r="G261" s="377">
        <v>21</v>
      </c>
      <c r="H261" s="378">
        <f t="shared" si="8"/>
        <v>210</v>
      </c>
      <c r="I261" s="274"/>
      <c r="J261" s="274"/>
      <c r="K261" s="274"/>
      <c r="L261" s="274"/>
      <c r="M261" s="274"/>
      <c r="N261" s="274"/>
      <c r="O261" s="274"/>
      <c r="P261" s="274"/>
      <c r="Q261" s="274"/>
      <c r="R261" s="274"/>
      <c r="S261" s="274"/>
    </row>
    <row r="262" spans="1:19" ht="13.5" customHeight="1">
      <c r="A262" s="374">
        <v>11.5</v>
      </c>
      <c r="B262" s="374">
        <v>14.3</v>
      </c>
      <c r="C262" s="374">
        <v>115</v>
      </c>
      <c r="D262" s="374">
        <v>2050</v>
      </c>
      <c r="E262" s="391">
        <v>4596</v>
      </c>
      <c r="F262" s="376"/>
      <c r="G262" s="374">
        <v>23</v>
      </c>
      <c r="H262" s="375">
        <f t="shared" si="8"/>
        <v>230</v>
      </c>
      <c r="I262" s="345"/>
      <c r="J262" s="345"/>
      <c r="K262" s="345"/>
      <c r="L262" s="345"/>
      <c r="M262" s="345"/>
      <c r="N262" s="274"/>
      <c r="O262" s="274"/>
      <c r="P262" s="274"/>
      <c r="Q262" s="274"/>
      <c r="R262" s="274"/>
      <c r="S262" s="274"/>
    </row>
    <row r="263" spans="1:19" ht="13.5" customHeight="1">
      <c r="A263" s="377">
        <v>12.5</v>
      </c>
      <c r="B263" s="377">
        <v>15.7</v>
      </c>
      <c r="C263" s="377">
        <v>126</v>
      </c>
      <c r="D263" s="377">
        <v>2270</v>
      </c>
      <c r="E263" s="392">
        <v>5994</v>
      </c>
      <c r="F263" s="378"/>
      <c r="G263" s="377">
        <v>26</v>
      </c>
      <c r="H263" s="378">
        <v>260</v>
      </c>
      <c r="I263" s="345"/>
      <c r="J263" s="345"/>
      <c r="K263" s="345"/>
      <c r="L263" s="345"/>
      <c r="M263" s="345"/>
      <c r="N263" s="274"/>
      <c r="O263" s="274"/>
      <c r="P263" s="274"/>
      <c r="Q263" s="274"/>
      <c r="R263" s="274"/>
      <c r="S263" s="274"/>
    </row>
    <row r="264" spans="1:19" ht="13.5" customHeight="1">
      <c r="A264" s="374">
        <v>14</v>
      </c>
      <c r="B264" s="374">
        <v>17.5</v>
      </c>
      <c r="C264" s="374">
        <v>140</v>
      </c>
      <c r="D264" s="374">
        <v>2680</v>
      </c>
      <c r="E264" s="391">
        <v>6230</v>
      </c>
      <c r="F264" s="376"/>
      <c r="G264" s="374">
        <v>28</v>
      </c>
      <c r="H264" s="375">
        <v>280</v>
      </c>
      <c r="I264" s="345"/>
      <c r="J264" s="345"/>
      <c r="K264" s="345"/>
      <c r="L264" s="345"/>
      <c r="M264" s="345"/>
      <c r="N264" s="274"/>
      <c r="O264" s="274"/>
      <c r="P264" s="274"/>
      <c r="Q264" s="274"/>
      <c r="R264" s="274"/>
      <c r="S264" s="274"/>
    </row>
    <row r="265" spans="1:19" ht="13.5" customHeight="1">
      <c r="I265" s="274"/>
      <c r="J265" s="274"/>
      <c r="K265" s="274"/>
      <c r="L265" s="274"/>
      <c r="M265" s="274"/>
      <c r="N265" s="274"/>
      <c r="O265" s="274"/>
      <c r="P265" s="274"/>
      <c r="Q265" s="274"/>
      <c r="R265" s="274"/>
      <c r="S265" s="274"/>
    </row>
    <row r="266" spans="1:19">
      <c r="I266" s="274"/>
      <c r="J266" s="274"/>
      <c r="K266" s="274"/>
      <c r="L266" s="274"/>
      <c r="M266" s="274"/>
      <c r="N266" s="274"/>
      <c r="O266" s="274"/>
      <c r="P266" s="274"/>
      <c r="Q266" s="274"/>
      <c r="R266" s="274"/>
      <c r="S266" s="274"/>
    </row>
    <row r="267" spans="1:19">
      <c r="I267" s="274"/>
      <c r="J267" s="274"/>
      <c r="K267" s="274"/>
      <c r="L267" s="274"/>
      <c r="M267" s="274"/>
      <c r="N267" s="274"/>
      <c r="O267" s="274"/>
      <c r="P267" s="274"/>
      <c r="Q267" s="274"/>
      <c r="R267" s="274"/>
      <c r="S267" s="274"/>
    </row>
    <row r="268" spans="1:19">
      <c r="I268" s="274"/>
      <c r="J268" s="274"/>
      <c r="K268" s="274"/>
      <c r="L268" s="274"/>
      <c r="M268" s="274"/>
      <c r="N268" s="274"/>
      <c r="O268" s="274"/>
      <c r="P268" s="274"/>
      <c r="Q268" s="274"/>
      <c r="R268" s="274"/>
      <c r="S268" s="274"/>
    </row>
    <row r="269" spans="1:19">
      <c r="I269" s="274"/>
      <c r="J269" s="274"/>
      <c r="K269" s="274"/>
      <c r="L269" s="274"/>
      <c r="M269" s="274"/>
      <c r="N269" s="274"/>
      <c r="O269" s="274"/>
      <c r="P269" s="274"/>
      <c r="Q269" s="274"/>
      <c r="R269" s="274"/>
      <c r="S269" s="274"/>
    </row>
    <row r="270" spans="1:19">
      <c r="I270" s="274"/>
      <c r="J270" s="274"/>
      <c r="K270" s="274"/>
      <c r="L270" s="274"/>
      <c r="M270" s="274"/>
      <c r="N270" s="274"/>
      <c r="O270" s="274"/>
      <c r="P270" s="274"/>
      <c r="Q270" s="274"/>
      <c r="R270" s="274"/>
      <c r="S270" s="274"/>
    </row>
    <row r="271" spans="1:19">
      <c r="I271" s="274"/>
      <c r="J271" s="274"/>
      <c r="K271" s="274"/>
      <c r="L271" s="274"/>
      <c r="M271" s="274"/>
      <c r="N271" s="274"/>
      <c r="O271" s="274"/>
      <c r="P271" s="274"/>
      <c r="Q271" s="274"/>
      <c r="R271" s="274"/>
      <c r="S271" s="274"/>
    </row>
    <row r="272" spans="1:19">
      <c r="I272" s="274"/>
      <c r="J272" s="274"/>
      <c r="K272" s="274"/>
      <c r="L272" s="274"/>
      <c r="M272" s="274"/>
      <c r="N272" s="274"/>
      <c r="O272" s="274"/>
      <c r="P272" s="274"/>
      <c r="Q272" s="274"/>
      <c r="R272" s="274"/>
      <c r="S272" s="274"/>
    </row>
  </sheetData>
  <mergeCells count="121">
    <mergeCell ref="A78:B78"/>
    <mergeCell ref="C78:C79"/>
    <mergeCell ref="D78:D79"/>
    <mergeCell ref="E78:E79"/>
    <mergeCell ref="H78:H79"/>
    <mergeCell ref="C77:H77"/>
    <mergeCell ref="G78:G79"/>
    <mergeCell ref="A151:B151"/>
    <mergeCell ref="C151:C152"/>
    <mergeCell ref="D151:D152"/>
    <mergeCell ref="E151:E152"/>
    <mergeCell ref="H151:H152"/>
    <mergeCell ref="A150:H150"/>
    <mergeCell ref="G151:G152"/>
    <mergeCell ref="A134:B134"/>
    <mergeCell ref="D134:D135"/>
    <mergeCell ref="E134:E135"/>
    <mergeCell ref="H134:H135"/>
    <mergeCell ref="A245:H245"/>
    <mergeCell ref="A246:B246"/>
    <mergeCell ref="C246:C247"/>
    <mergeCell ref="D246:D247"/>
    <mergeCell ref="E246:E247"/>
    <mergeCell ref="G246:G247"/>
    <mergeCell ref="H246:H247"/>
    <mergeCell ref="A190:B190"/>
    <mergeCell ref="C190:C191"/>
    <mergeCell ref="D190:D191"/>
    <mergeCell ref="E190:E191"/>
    <mergeCell ref="G190:G191"/>
    <mergeCell ref="A207:H207"/>
    <mergeCell ref="C1:D1"/>
    <mergeCell ref="E1:H1"/>
    <mergeCell ref="I1:M3"/>
    <mergeCell ref="I18:M20"/>
    <mergeCell ref="A56:B56"/>
    <mergeCell ref="C95:C96"/>
    <mergeCell ref="I94:K94"/>
    <mergeCell ref="D95:D96"/>
    <mergeCell ref="A94:H94"/>
    <mergeCell ref="A95:B95"/>
    <mergeCell ref="E95:E96"/>
    <mergeCell ref="H95:H96"/>
    <mergeCell ref="G95:G96"/>
    <mergeCell ref="G56:G57"/>
    <mergeCell ref="H56:H57"/>
    <mergeCell ref="I43:M45"/>
    <mergeCell ref="I57:M57"/>
    <mergeCell ref="C56:C57"/>
    <mergeCell ref="A2:B2"/>
    <mergeCell ref="C2:C3"/>
    <mergeCell ref="D2:D3"/>
    <mergeCell ref="E2:E3"/>
    <mergeCell ref="G2:G3"/>
    <mergeCell ref="C38:D38"/>
    <mergeCell ref="E38:H38"/>
    <mergeCell ref="C39:C40"/>
    <mergeCell ref="D39:D40"/>
    <mergeCell ref="H2:H3"/>
    <mergeCell ref="I7:K7"/>
    <mergeCell ref="I8:K8"/>
    <mergeCell ref="I13:M15"/>
    <mergeCell ref="D208:D209"/>
    <mergeCell ref="E208:E209"/>
    <mergeCell ref="G208:G209"/>
    <mergeCell ref="H208:H209"/>
    <mergeCell ref="I25:K25"/>
    <mergeCell ref="H190:H191"/>
    <mergeCell ref="G172:G173"/>
    <mergeCell ref="H172:H173"/>
    <mergeCell ref="C55:D55"/>
    <mergeCell ref="E55:H55"/>
    <mergeCell ref="I71:M71"/>
    <mergeCell ref="E39:E40"/>
    <mergeCell ref="G39:G40"/>
    <mergeCell ref="H39:H40"/>
    <mergeCell ref="D56:D57"/>
    <mergeCell ref="E56:E57"/>
    <mergeCell ref="C134:C135"/>
    <mergeCell ref="C22:D23"/>
    <mergeCell ref="E22:H23"/>
    <mergeCell ref="I32:M32"/>
    <mergeCell ref="I29:K29"/>
    <mergeCell ref="I30:K30"/>
    <mergeCell ref="I31:K31"/>
    <mergeCell ref="I33:K33"/>
    <mergeCell ref="I34:K34"/>
    <mergeCell ref="I35:K35"/>
    <mergeCell ref="I36:K36"/>
    <mergeCell ref="A24:H24"/>
    <mergeCell ref="I24:K24"/>
    <mergeCell ref="A25:B25"/>
    <mergeCell ref="C25:C26"/>
    <mergeCell ref="D25:D26"/>
    <mergeCell ref="E25:E26"/>
    <mergeCell ref="G25:G26"/>
    <mergeCell ref="H25:H26"/>
    <mergeCell ref="A39:B39"/>
    <mergeCell ref="A189:H189"/>
    <mergeCell ref="A224:H224"/>
    <mergeCell ref="G134:G135"/>
    <mergeCell ref="H225:H226"/>
    <mergeCell ref="C225:C226"/>
    <mergeCell ref="D225:D226"/>
    <mergeCell ref="E225:E226"/>
    <mergeCell ref="G225:G226"/>
    <mergeCell ref="A208:B208"/>
    <mergeCell ref="C208:C209"/>
    <mergeCell ref="A225:B225"/>
    <mergeCell ref="A119:H119"/>
    <mergeCell ref="H120:H121"/>
    <mergeCell ref="G120:G121"/>
    <mergeCell ref="E120:E121"/>
    <mergeCell ref="D120:D121"/>
    <mergeCell ref="C120:C121"/>
    <mergeCell ref="A171:H171"/>
    <mergeCell ref="D172:D173"/>
    <mergeCell ref="E172:E173"/>
    <mergeCell ref="A120:B120"/>
    <mergeCell ref="A133:H133"/>
    <mergeCell ref="A172:C172"/>
  </mergeCells>
  <phoneticPr fontId="167" type="noConversion"/>
  <pageMargins left="0.39370078740157483" right="0" top="0" bottom="0" header="0" footer="0"/>
  <pageSetup paperSize="9" scale="62" orientation="portrait" horizontalDpi="4294967293" verticalDpi="4294967293" r:id="rId1"/>
  <rowBreaks count="2" manualBreakCount="2">
    <brk id="72" max="16383" man="1"/>
    <brk id="16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R39"/>
  <sheetViews>
    <sheetView view="pageLayout" zoomScale="55" zoomScaleNormal="85" zoomScalePageLayoutView="55" workbookViewId="0">
      <selection activeCell="U29" sqref="U29"/>
    </sheetView>
  </sheetViews>
  <sheetFormatPr defaultColWidth="13.28515625" defaultRowHeight="15"/>
  <cols>
    <col min="1" max="1" width="7" style="274" customWidth="1"/>
    <col min="2" max="2" width="10.5703125" style="274" customWidth="1"/>
    <col min="3" max="3" width="10.28515625" style="274" customWidth="1"/>
    <col min="4" max="4" width="10" style="274" customWidth="1"/>
    <col min="5" max="5" width="9.42578125" style="274" customWidth="1"/>
    <col min="6" max="6" width="10.140625" style="274" customWidth="1"/>
    <col min="7" max="7" width="10" style="274" customWidth="1"/>
    <col min="8" max="8" width="10.140625" style="274" customWidth="1"/>
    <col min="9" max="11" width="10.42578125" style="274" customWidth="1"/>
    <col min="12" max="12" width="5.140625" style="274" customWidth="1"/>
    <col min="13" max="13" width="6.85546875" style="274" customWidth="1"/>
    <col min="14" max="14" width="10.85546875" style="274" customWidth="1"/>
    <col min="15" max="15" width="4" style="274" customWidth="1"/>
    <col min="16" max="16" width="6.7109375" style="274" customWidth="1"/>
    <col min="17" max="17" width="12.28515625" style="274" customWidth="1"/>
    <col min="18" max="18" width="12.140625" style="274" customWidth="1"/>
    <col min="19" max="19" width="5.85546875" style="274" customWidth="1"/>
    <col min="20" max="20" width="7.42578125" style="274" customWidth="1"/>
    <col min="21" max="21" width="16.42578125" style="274" customWidth="1"/>
    <col min="22" max="22" width="5.42578125" style="274" customWidth="1"/>
    <col min="23" max="23" width="7.28515625" style="274" customWidth="1"/>
    <col min="24" max="24" width="13.7109375" style="274" customWidth="1"/>
    <col min="25" max="25" width="11.5703125" style="274" customWidth="1"/>
    <col min="26" max="258" width="9.140625" style="274" customWidth="1"/>
    <col min="259" max="259" width="7.7109375" style="274" customWidth="1"/>
    <col min="260" max="16384" width="13.28515625" style="274"/>
  </cols>
  <sheetData>
    <row r="1" spans="1:70" ht="24.75" customHeight="1" thickBot="1">
      <c r="A1" s="557" t="s">
        <v>552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366"/>
      <c r="T1" s="366"/>
      <c r="U1" s="169"/>
      <c r="V1" s="169"/>
    </row>
    <row r="2" spans="1:70" s="24" customFormat="1" ht="15.75" customHeight="1" thickTop="1" thickBot="1">
      <c r="A2" s="558" t="s">
        <v>13</v>
      </c>
      <c r="B2" s="561"/>
      <c r="C2" s="561"/>
      <c r="D2" s="563"/>
      <c r="E2" s="563"/>
      <c r="F2" s="564"/>
      <c r="G2" s="566"/>
      <c r="H2" s="570"/>
      <c r="I2" s="570"/>
      <c r="J2" s="568"/>
      <c r="K2" s="563"/>
      <c r="L2" s="23"/>
      <c r="M2" s="558" t="s">
        <v>13</v>
      </c>
      <c r="N2" s="561"/>
      <c r="O2" s="556"/>
      <c r="P2" s="558" t="s">
        <v>13</v>
      </c>
      <c r="Q2" s="561"/>
      <c r="R2" s="561"/>
      <c r="S2" s="365"/>
      <c r="T2" s="558" t="s">
        <v>13</v>
      </c>
      <c r="U2" s="561"/>
      <c r="V2" s="370"/>
      <c r="W2" s="558" t="s">
        <v>13</v>
      </c>
      <c r="X2" s="561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</row>
    <row r="3" spans="1:70" ht="15.75" customHeight="1" thickTop="1" thickBot="1">
      <c r="A3" s="559"/>
      <c r="B3" s="562"/>
      <c r="C3" s="562"/>
      <c r="D3" s="563"/>
      <c r="E3" s="563"/>
      <c r="F3" s="565"/>
      <c r="G3" s="567"/>
      <c r="H3" s="570"/>
      <c r="I3" s="570"/>
      <c r="J3" s="569"/>
      <c r="K3" s="563"/>
      <c r="M3" s="559"/>
      <c r="N3" s="562"/>
      <c r="O3" s="556"/>
      <c r="P3" s="559"/>
      <c r="Q3" s="562"/>
      <c r="R3" s="562"/>
      <c r="S3" s="365"/>
      <c r="T3" s="559"/>
      <c r="U3" s="562"/>
      <c r="V3" s="371"/>
      <c r="W3" s="559"/>
      <c r="X3" s="562"/>
    </row>
    <row r="4" spans="1:70" ht="82.5" customHeight="1" thickTop="1" thickBot="1">
      <c r="A4" s="560"/>
      <c r="B4" s="25" t="s">
        <v>554</v>
      </c>
      <c r="C4" s="25" t="s">
        <v>346</v>
      </c>
      <c r="D4" s="356" t="s">
        <v>555</v>
      </c>
      <c r="E4" s="25" t="s">
        <v>347</v>
      </c>
      <c r="F4" s="25" t="s">
        <v>348</v>
      </c>
      <c r="G4" s="25" t="s">
        <v>349</v>
      </c>
      <c r="H4" s="25" t="s">
        <v>350</v>
      </c>
      <c r="I4" s="25" t="s">
        <v>556</v>
      </c>
      <c r="J4" s="25" t="s">
        <v>558</v>
      </c>
      <c r="K4" s="25" t="s">
        <v>553</v>
      </c>
      <c r="M4" s="560"/>
      <c r="N4" s="25" t="s">
        <v>336</v>
      </c>
      <c r="P4" s="560"/>
      <c r="Q4" s="25" t="s">
        <v>335</v>
      </c>
      <c r="R4" s="25" t="s">
        <v>635</v>
      </c>
      <c r="S4" s="369"/>
      <c r="T4" s="560"/>
      <c r="U4" s="372" t="s">
        <v>559</v>
      </c>
      <c r="V4" s="371"/>
      <c r="W4" s="559"/>
      <c r="X4" s="579" t="s">
        <v>560</v>
      </c>
    </row>
    <row r="5" spans="1:70" ht="22.5" customHeight="1" thickTop="1">
      <c r="A5" s="26">
        <v>0.3</v>
      </c>
      <c r="B5" s="26"/>
      <c r="C5" s="27"/>
      <c r="D5" s="27"/>
      <c r="E5" s="27"/>
      <c r="F5" s="117">
        <v>1420</v>
      </c>
      <c r="G5" s="157"/>
      <c r="H5" s="27"/>
      <c r="I5" s="27"/>
      <c r="J5" s="27"/>
      <c r="K5" s="26"/>
      <c r="M5" s="31">
        <v>0.5</v>
      </c>
      <c r="N5" s="249">
        <v>890</v>
      </c>
      <c r="P5" s="31">
        <v>0.8</v>
      </c>
      <c r="Q5" s="254">
        <v>900</v>
      </c>
      <c r="R5" s="357">
        <v>770</v>
      </c>
      <c r="T5" s="31">
        <v>0.6</v>
      </c>
      <c r="U5" s="254">
        <v>980</v>
      </c>
      <c r="W5" s="559"/>
      <c r="X5" s="580"/>
    </row>
    <row r="6" spans="1:70" ht="22.5" customHeight="1">
      <c r="A6" s="29">
        <v>0.45</v>
      </c>
      <c r="B6" s="29"/>
      <c r="C6" s="30"/>
      <c r="D6" s="30"/>
      <c r="E6" s="30"/>
      <c r="F6" s="245">
        <v>1590</v>
      </c>
      <c r="G6" s="158"/>
      <c r="H6" s="30"/>
      <c r="I6" s="30"/>
      <c r="J6" s="30"/>
      <c r="K6" s="29"/>
      <c r="M6" s="32">
        <v>0.8</v>
      </c>
      <c r="N6" s="248">
        <v>990</v>
      </c>
      <c r="P6" s="34">
        <v>1.4</v>
      </c>
      <c r="Q6" s="253">
        <v>1260</v>
      </c>
      <c r="R6" s="253">
        <v>1040</v>
      </c>
      <c r="T6" s="34">
        <v>0.9</v>
      </c>
      <c r="U6" s="253">
        <v>1130</v>
      </c>
      <c r="W6" s="571"/>
      <c r="X6" s="580"/>
    </row>
    <row r="7" spans="1:70" ht="22.5" customHeight="1">
      <c r="A7" s="26">
        <v>0.5</v>
      </c>
      <c r="B7" s="26">
        <v>835</v>
      </c>
      <c r="C7" s="27">
        <v>1065</v>
      </c>
      <c r="D7" s="27"/>
      <c r="E7" s="27">
        <v>1638</v>
      </c>
      <c r="F7" s="117"/>
      <c r="G7" s="157"/>
      <c r="H7" s="27">
        <v>3020</v>
      </c>
      <c r="I7" s="27">
        <v>1749</v>
      </c>
      <c r="J7" s="27">
        <v>1500</v>
      </c>
      <c r="K7" s="26">
        <v>860</v>
      </c>
      <c r="M7" s="31">
        <v>1.3</v>
      </c>
      <c r="N7" s="249">
        <v>1400</v>
      </c>
      <c r="P7" s="33">
        <v>1.7</v>
      </c>
      <c r="Q7" s="254">
        <v>1380</v>
      </c>
      <c r="R7" s="254">
        <v>1170</v>
      </c>
      <c r="T7" s="33">
        <v>1.3</v>
      </c>
      <c r="U7" s="254">
        <v>1350</v>
      </c>
      <c r="W7" s="31">
        <v>0.65</v>
      </c>
      <c r="X7" s="249">
        <v>1248</v>
      </c>
    </row>
    <row r="8" spans="1:70" ht="22.5" customHeight="1">
      <c r="A8" s="29">
        <v>0.75</v>
      </c>
      <c r="B8" s="29"/>
      <c r="C8" s="30">
        <v>1146</v>
      </c>
      <c r="D8" s="30"/>
      <c r="E8" s="30"/>
      <c r="F8" s="245"/>
      <c r="G8" s="158"/>
      <c r="H8" s="30"/>
      <c r="I8" s="30">
        <v>2310</v>
      </c>
      <c r="J8" s="30">
        <v>1650</v>
      </c>
      <c r="K8" s="29"/>
      <c r="M8" s="32">
        <v>1.6</v>
      </c>
      <c r="N8" s="248">
        <v>1690</v>
      </c>
      <c r="P8" s="34">
        <v>2.2000000000000002</v>
      </c>
      <c r="Q8" s="253">
        <v>1660</v>
      </c>
      <c r="R8" s="253">
        <v>1400</v>
      </c>
      <c r="T8" s="34">
        <v>1.9</v>
      </c>
      <c r="U8" s="253">
        <v>1670</v>
      </c>
      <c r="W8" s="32">
        <v>1.2</v>
      </c>
      <c r="X8" s="248">
        <v>1519</v>
      </c>
    </row>
    <row r="9" spans="1:70" ht="22.5" customHeight="1">
      <c r="A9" s="26">
        <v>1</v>
      </c>
      <c r="B9" s="26">
        <v>1115</v>
      </c>
      <c r="C9" s="27">
        <v>1227</v>
      </c>
      <c r="D9" s="27">
        <v>2809</v>
      </c>
      <c r="E9" s="27">
        <v>1846</v>
      </c>
      <c r="F9" s="117">
        <v>2330</v>
      </c>
      <c r="G9" s="157">
        <v>3351</v>
      </c>
      <c r="H9" s="27">
        <v>3673</v>
      </c>
      <c r="I9" s="27">
        <v>2475</v>
      </c>
      <c r="J9" s="27">
        <v>1800</v>
      </c>
      <c r="K9" s="26">
        <v>1150</v>
      </c>
      <c r="M9" s="31">
        <v>2.1</v>
      </c>
      <c r="N9" s="249">
        <v>2090</v>
      </c>
      <c r="P9" s="31">
        <v>2.7</v>
      </c>
      <c r="Q9" s="254">
        <v>1850</v>
      </c>
      <c r="R9" s="254">
        <v>1610</v>
      </c>
      <c r="T9" s="31">
        <v>2.2999999999999998</v>
      </c>
      <c r="U9" s="254">
        <v>1810</v>
      </c>
      <c r="W9" s="31">
        <v>1.5</v>
      </c>
      <c r="X9" s="249">
        <v>1704</v>
      </c>
    </row>
    <row r="10" spans="1:70" ht="22.5" customHeight="1">
      <c r="A10" s="29">
        <v>1.5</v>
      </c>
      <c r="B10" s="29">
        <v>1649</v>
      </c>
      <c r="C10" s="30">
        <v>1704</v>
      </c>
      <c r="D10" s="30">
        <v>3341</v>
      </c>
      <c r="E10" s="30">
        <v>2350</v>
      </c>
      <c r="F10" s="245">
        <v>2860</v>
      </c>
      <c r="G10" s="158">
        <v>4002</v>
      </c>
      <c r="H10" s="30">
        <v>4368</v>
      </c>
      <c r="I10" s="30">
        <v>3135</v>
      </c>
      <c r="J10" s="30">
        <v>2150</v>
      </c>
      <c r="K10" s="29">
        <v>1700</v>
      </c>
      <c r="M10" s="32">
        <v>2.6</v>
      </c>
      <c r="N10" s="248">
        <v>2310</v>
      </c>
      <c r="P10" s="32">
        <v>3.2</v>
      </c>
      <c r="Q10" s="253">
        <v>2120</v>
      </c>
      <c r="R10" s="253">
        <v>1850</v>
      </c>
      <c r="T10" s="32">
        <v>2.9</v>
      </c>
      <c r="U10" s="253">
        <v>2090</v>
      </c>
      <c r="W10" s="32">
        <v>2</v>
      </c>
      <c r="X10" s="248">
        <v>1964</v>
      </c>
    </row>
    <row r="11" spans="1:70" ht="22.5" customHeight="1">
      <c r="A11" s="26">
        <v>2</v>
      </c>
      <c r="B11" s="26">
        <v>2048</v>
      </c>
      <c r="C11" s="27">
        <v>1998</v>
      </c>
      <c r="D11" s="27">
        <v>3840</v>
      </c>
      <c r="E11" s="27">
        <v>2660</v>
      </c>
      <c r="F11" s="117">
        <v>2880</v>
      </c>
      <c r="G11" s="157">
        <v>4611</v>
      </c>
      <c r="H11" s="27">
        <v>5021</v>
      </c>
      <c r="I11" s="27">
        <v>3300</v>
      </c>
      <c r="J11" s="27">
        <v>2500</v>
      </c>
      <c r="K11" s="26">
        <v>2090</v>
      </c>
      <c r="M11" s="31">
        <v>3</v>
      </c>
      <c r="N11" s="249">
        <v>2740</v>
      </c>
      <c r="P11" s="31">
        <v>3.6</v>
      </c>
      <c r="Q11" s="254">
        <v>2390</v>
      </c>
      <c r="R11" s="254">
        <v>2000</v>
      </c>
      <c r="T11" s="31">
        <v>3.4</v>
      </c>
      <c r="U11" s="254">
        <v>2150</v>
      </c>
      <c r="W11" s="31">
        <v>2.7</v>
      </c>
      <c r="X11" s="249">
        <v>2179</v>
      </c>
    </row>
    <row r="12" spans="1:70" ht="22.5" customHeight="1">
      <c r="A12" s="29">
        <v>2.5</v>
      </c>
      <c r="B12" s="29">
        <v>2254</v>
      </c>
      <c r="C12" s="30">
        <v>2178</v>
      </c>
      <c r="D12" s="30">
        <v>4370</v>
      </c>
      <c r="E12" s="30">
        <v>2988</v>
      </c>
      <c r="F12" s="245">
        <v>3340</v>
      </c>
      <c r="G12" s="158">
        <v>5265</v>
      </c>
      <c r="H12" s="30">
        <v>5714</v>
      </c>
      <c r="I12" s="30">
        <v>3630</v>
      </c>
      <c r="J12" s="30">
        <v>2850</v>
      </c>
      <c r="K12" s="29">
        <v>2300</v>
      </c>
      <c r="M12" s="32">
        <v>3.35</v>
      </c>
      <c r="N12" s="248">
        <v>2960</v>
      </c>
      <c r="P12" s="32">
        <v>4.4000000000000004</v>
      </c>
      <c r="Q12" s="253">
        <v>3060</v>
      </c>
      <c r="R12" s="253">
        <v>2440</v>
      </c>
      <c r="T12" s="32">
        <v>3.8</v>
      </c>
      <c r="U12" s="253">
        <v>2310</v>
      </c>
      <c r="W12" s="32">
        <v>3.2</v>
      </c>
      <c r="X12" s="248">
        <v>2504</v>
      </c>
    </row>
    <row r="13" spans="1:70" ht="22.5" customHeight="1">
      <c r="A13" s="26">
        <v>3</v>
      </c>
      <c r="B13" s="26">
        <v>2695</v>
      </c>
      <c r="C13" s="27">
        <v>2223</v>
      </c>
      <c r="D13" s="27">
        <v>4871</v>
      </c>
      <c r="E13" s="27">
        <v>3325</v>
      </c>
      <c r="F13" s="117">
        <v>3960</v>
      </c>
      <c r="G13" s="157">
        <v>5856</v>
      </c>
      <c r="H13" s="27">
        <v>6367</v>
      </c>
      <c r="I13" s="27">
        <v>4290</v>
      </c>
      <c r="J13" s="27">
        <v>3200</v>
      </c>
      <c r="K13" s="26">
        <v>2750</v>
      </c>
      <c r="M13" s="32">
        <v>4.1500000000000004</v>
      </c>
      <c r="N13" s="248">
        <v>3640</v>
      </c>
      <c r="P13" s="31">
        <v>5.3</v>
      </c>
      <c r="Q13" s="254">
        <v>3340</v>
      </c>
      <c r="R13" s="254">
        <v>2720</v>
      </c>
      <c r="T13" s="31">
        <v>5.0999999999999996</v>
      </c>
      <c r="U13" s="254">
        <v>2830</v>
      </c>
      <c r="W13" s="31">
        <v>3.85</v>
      </c>
      <c r="X13" s="249">
        <v>2874</v>
      </c>
    </row>
    <row r="14" spans="1:70" ht="22.5" customHeight="1">
      <c r="A14" s="29">
        <v>3.5</v>
      </c>
      <c r="B14" s="29">
        <v>2852</v>
      </c>
      <c r="C14" s="30">
        <v>2469</v>
      </c>
      <c r="D14" s="30">
        <v>5370</v>
      </c>
      <c r="E14" s="30">
        <v>3662</v>
      </c>
      <c r="F14" s="245">
        <v>4670</v>
      </c>
      <c r="G14" s="158">
        <v>6456</v>
      </c>
      <c r="H14" s="30">
        <v>7020</v>
      </c>
      <c r="I14" s="30">
        <v>5115</v>
      </c>
      <c r="J14" s="30">
        <v>3550</v>
      </c>
      <c r="K14" s="29">
        <v>2910</v>
      </c>
      <c r="M14" s="31">
        <v>5.0999999999999996</v>
      </c>
      <c r="N14" s="249">
        <v>4140</v>
      </c>
      <c r="P14" s="32">
        <v>6.4</v>
      </c>
      <c r="Q14" s="253">
        <v>3900</v>
      </c>
      <c r="R14" s="253">
        <v>3260</v>
      </c>
      <c r="T14" s="32">
        <v>5.9</v>
      </c>
      <c r="U14" s="253">
        <v>3250</v>
      </c>
      <c r="W14" s="32">
        <v>4.5</v>
      </c>
      <c r="X14" s="248">
        <v>3125</v>
      </c>
    </row>
    <row r="15" spans="1:70" ht="22.5" customHeight="1">
      <c r="A15" s="26">
        <v>4</v>
      </c>
      <c r="B15" s="26">
        <v>3552</v>
      </c>
      <c r="C15" s="27">
        <v>2985</v>
      </c>
      <c r="D15" s="27">
        <v>5838</v>
      </c>
      <c r="E15" s="27">
        <v>4140</v>
      </c>
      <c r="F15" s="117">
        <v>4830</v>
      </c>
      <c r="G15" s="157">
        <v>7035</v>
      </c>
      <c r="H15" s="27">
        <v>7633</v>
      </c>
      <c r="I15" s="27">
        <v>5280</v>
      </c>
      <c r="J15" s="27">
        <v>3900</v>
      </c>
      <c r="K15" s="26">
        <v>3610</v>
      </c>
      <c r="M15" s="32">
        <v>6.15</v>
      </c>
      <c r="N15" s="248">
        <v>5180</v>
      </c>
      <c r="P15" s="31">
        <v>7.9</v>
      </c>
      <c r="Q15" s="254">
        <v>4780</v>
      </c>
      <c r="R15" s="254">
        <v>3820</v>
      </c>
      <c r="T15" s="31">
        <v>7.1</v>
      </c>
      <c r="U15" s="254">
        <v>3760</v>
      </c>
      <c r="W15" s="31">
        <v>5.25</v>
      </c>
      <c r="X15" s="249">
        <v>3860</v>
      </c>
    </row>
    <row r="16" spans="1:70" ht="22.5" customHeight="1">
      <c r="A16" s="29">
        <v>4.5</v>
      </c>
      <c r="B16" s="29"/>
      <c r="C16" s="30">
        <v>3123</v>
      </c>
      <c r="D16" s="30"/>
      <c r="E16" s="30">
        <v>4367</v>
      </c>
      <c r="F16" s="245">
        <v>5350</v>
      </c>
      <c r="G16" s="158"/>
      <c r="H16" s="30"/>
      <c r="I16" s="30">
        <v>5775</v>
      </c>
      <c r="J16" s="30"/>
      <c r="K16" s="29"/>
      <c r="M16" s="31">
        <v>7.55</v>
      </c>
      <c r="N16" s="249">
        <v>6170</v>
      </c>
      <c r="P16" s="32">
        <v>9.1999999999999993</v>
      </c>
      <c r="Q16" s="253">
        <v>6060</v>
      </c>
      <c r="R16" s="253">
        <v>4250</v>
      </c>
      <c r="T16" s="32">
        <v>8.1</v>
      </c>
      <c r="U16" s="253">
        <v>4180</v>
      </c>
      <c r="W16" s="32">
        <v>6</v>
      </c>
      <c r="X16" s="248">
        <v>4061</v>
      </c>
    </row>
    <row r="17" spans="1:24" ht="22.5" customHeight="1">
      <c r="A17" s="26">
        <v>5</v>
      </c>
      <c r="B17" s="26">
        <v>3990</v>
      </c>
      <c r="C17" s="27">
        <v>3780</v>
      </c>
      <c r="D17" s="27">
        <v>6682</v>
      </c>
      <c r="E17" s="27">
        <v>4804</v>
      </c>
      <c r="F17" s="117">
        <v>5730</v>
      </c>
      <c r="G17" s="157">
        <v>8058</v>
      </c>
      <c r="H17" s="27">
        <v>8735</v>
      </c>
      <c r="I17" s="27">
        <v>6270</v>
      </c>
      <c r="J17" s="27">
        <v>4700</v>
      </c>
      <c r="K17" s="26">
        <v>4150</v>
      </c>
      <c r="M17" s="32">
        <v>8.8000000000000007</v>
      </c>
      <c r="N17" s="248">
        <v>6200</v>
      </c>
      <c r="P17" s="31">
        <v>11.6</v>
      </c>
      <c r="Q17" s="254">
        <v>7530</v>
      </c>
      <c r="R17" s="254">
        <v>5190</v>
      </c>
      <c r="T17" s="31">
        <v>10.199999999999999</v>
      </c>
      <c r="U17" s="254">
        <v>5040</v>
      </c>
      <c r="W17" s="31">
        <v>7</v>
      </c>
      <c r="X17" s="249">
        <v>4433</v>
      </c>
    </row>
    <row r="18" spans="1:24" ht="22.5" customHeight="1">
      <c r="A18" s="29">
        <v>5.5</v>
      </c>
      <c r="B18" s="29"/>
      <c r="C18" s="30">
        <v>4005</v>
      </c>
      <c r="D18" s="30"/>
      <c r="E18" s="30"/>
      <c r="F18" s="245"/>
      <c r="G18" s="158"/>
      <c r="H18" s="30"/>
      <c r="I18" s="30"/>
      <c r="J18" s="30"/>
      <c r="K18" s="29"/>
      <c r="M18" s="31">
        <v>11</v>
      </c>
      <c r="N18" s="249">
        <v>7520</v>
      </c>
      <c r="P18" s="32">
        <v>13.9</v>
      </c>
      <c r="Q18" s="253">
        <v>9370</v>
      </c>
      <c r="R18" s="253">
        <v>6420</v>
      </c>
      <c r="T18" s="32">
        <v>11.5</v>
      </c>
      <c r="U18" s="253">
        <v>5460</v>
      </c>
    </row>
    <row r="19" spans="1:24" ht="22.5" customHeight="1">
      <c r="A19" s="26">
        <v>6</v>
      </c>
      <c r="B19" s="26">
        <v>4991</v>
      </c>
      <c r="C19" s="27">
        <v>4131</v>
      </c>
      <c r="D19" s="27">
        <v>7493</v>
      </c>
      <c r="E19" s="27">
        <v>5287</v>
      </c>
      <c r="F19" s="117">
        <v>6670</v>
      </c>
      <c r="G19" s="157">
        <v>9036</v>
      </c>
      <c r="H19" s="27">
        <v>9796</v>
      </c>
      <c r="I19" s="27">
        <v>7260</v>
      </c>
      <c r="J19" s="27">
        <v>5400</v>
      </c>
      <c r="K19" s="26">
        <v>5220</v>
      </c>
      <c r="M19" s="32">
        <v>13.3</v>
      </c>
      <c r="N19" s="248">
        <v>10010</v>
      </c>
      <c r="O19" s="170"/>
      <c r="T19" s="31">
        <v>12.8</v>
      </c>
      <c r="U19" s="254">
        <v>5960</v>
      </c>
    </row>
    <row r="20" spans="1:24" ht="22.5" customHeight="1" thickBot="1">
      <c r="A20" s="29">
        <v>6.5</v>
      </c>
      <c r="B20" s="29"/>
      <c r="C20" s="30">
        <v>4233</v>
      </c>
      <c r="D20" s="30"/>
      <c r="E20" s="30"/>
      <c r="F20" s="245"/>
      <c r="G20" s="158"/>
      <c r="H20" s="30"/>
      <c r="I20" s="30"/>
      <c r="J20" s="30"/>
      <c r="K20" s="29"/>
      <c r="M20" s="31">
        <v>16.3</v>
      </c>
      <c r="N20" s="249">
        <v>13120</v>
      </c>
      <c r="O20" s="170"/>
    </row>
    <row r="21" spans="1:24" ht="22.5" customHeight="1">
      <c r="A21" s="26">
        <v>7</v>
      </c>
      <c r="B21" s="26">
        <v>5166</v>
      </c>
      <c r="C21" s="27">
        <v>4380</v>
      </c>
      <c r="D21" s="27">
        <v>8304</v>
      </c>
      <c r="E21" s="27">
        <v>6299</v>
      </c>
      <c r="F21" s="117">
        <v>7900</v>
      </c>
      <c r="G21" s="157">
        <v>10029</v>
      </c>
      <c r="H21" s="27">
        <v>10858</v>
      </c>
      <c r="I21" s="27">
        <v>8580</v>
      </c>
      <c r="J21" s="27">
        <v>6000</v>
      </c>
      <c r="K21" s="26">
        <v>5280</v>
      </c>
      <c r="O21" s="170"/>
      <c r="W21" s="575" t="s">
        <v>232</v>
      </c>
      <c r="X21" s="576"/>
    </row>
    <row r="22" spans="1:24" ht="22.5" customHeight="1">
      <c r="A22" s="29">
        <v>7.5</v>
      </c>
      <c r="B22" s="29"/>
      <c r="C22" s="30">
        <v>4419</v>
      </c>
      <c r="D22" s="30"/>
      <c r="E22" s="30"/>
      <c r="F22" s="245"/>
      <c r="G22" s="158"/>
      <c r="H22" s="30"/>
      <c r="I22" s="30"/>
      <c r="J22" s="30"/>
      <c r="K22" s="29"/>
      <c r="O22" s="170"/>
      <c r="W22" s="577"/>
      <c r="X22" s="578"/>
    </row>
    <row r="23" spans="1:24" ht="22.5" customHeight="1">
      <c r="A23" s="26">
        <v>8</v>
      </c>
      <c r="B23" s="26">
        <v>5602</v>
      </c>
      <c r="C23" s="27">
        <v>4860</v>
      </c>
      <c r="D23" s="27">
        <v>9148</v>
      </c>
      <c r="E23" s="27">
        <v>6638</v>
      </c>
      <c r="F23" s="117">
        <v>8840</v>
      </c>
      <c r="G23" s="157">
        <v>11043</v>
      </c>
      <c r="H23" s="27">
        <v>11959</v>
      </c>
      <c r="I23" s="27">
        <v>9570</v>
      </c>
      <c r="J23" s="27">
        <v>6600</v>
      </c>
      <c r="K23" s="26">
        <v>5630</v>
      </c>
      <c r="O23" s="170"/>
      <c r="W23" s="577"/>
      <c r="X23" s="578"/>
    </row>
    <row r="24" spans="1:24" ht="22.5" customHeight="1">
      <c r="A24" s="29">
        <v>8.5</v>
      </c>
      <c r="B24" s="29"/>
      <c r="C24" s="30">
        <v>5262</v>
      </c>
      <c r="D24" s="30"/>
      <c r="E24" s="30"/>
      <c r="F24" s="245"/>
      <c r="G24" s="158"/>
      <c r="H24" s="30"/>
      <c r="I24" s="30"/>
      <c r="J24" s="30"/>
      <c r="K24" s="29"/>
      <c r="O24" s="170"/>
      <c r="W24" s="455">
        <v>1</v>
      </c>
      <c r="X24" s="456">
        <v>1580</v>
      </c>
    </row>
    <row r="25" spans="1:24" ht="22.5" customHeight="1">
      <c r="A25" s="26">
        <v>9</v>
      </c>
      <c r="B25" s="26"/>
      <c r="C25" s="27"/>
      <c r="D25" s="27">
        <v>9959</v>
      </c>
      <c r="E25" s="27"/>
      <c r="F25" s="117">
        <v>9080</v>
      </c>
      <c r="G25" s="157"/>
      <c r="H25" s="27">
        <v>13020</v>
      </c>
      <c r="I25" s="27">
        <v>9900</v>
      </c>
      <c r="J25" s="27"/>
      <c r="K25" s="26"/>
      <c r="O25" s="170"/>
      <c r="W25" s="457">
        <v>1.5</v>
      </c>
      <c r="X25" s="458">
        <v>1850</v>
      </c>
    </row>
    <row r="26" spans="1:24" ht="22.5" customHeight="1">
      <c r="A26" s="29">
        <v>10</v>
      </c>
      <c r="B26" s="29">
        <v>6016</v>
      </c>
      <c r="C26" s="30">
        <v>5463</v>
      </c>
      <c r="D26" s="30">
        <v>10802</v>
      </c>
      <c r="E26" s="30">
        <v>7337</v>
      </c>
      <c r="F26" s="245">
        <v>10430</v>
      </c>
      <c r="G26" s="158">
        <v>13029</v>
      </c>
      <c r="H26" s="30">
        <v>14123</v>
      </c>
      <c r="I26" s="30">
        <v>11385</v>
      </c>
      <c r="J26" s="30">
        <v>7990</v>
      </c>
      <c r="K26" s="29">
        <v>6140</v>
      </c>
      <c r="O26" s="170"/>
      <c r="W26" s="455">
        <v>2</v>
      </c>
      <c r="X26" s="456">
        <v>2740</v>
      </c>
    </row>
    <row r="27" spans="1:24" ht="22.5" customHeight="1">
      <c r="A27" s="26">
        <v>11</v>
      </c>
      <c r="B27" s="26"/>
      <c r="C27" s="27">
        <v>5679</v>
      </c>
      <c r="D27" s="27"/>
      <c r="E27" s="27"/>
      <c r="F27" s="117"/>
      <c r="G27" s="157"/>
      <c r="H27" s="27"/>
      <c r="I27" s="27">
        <v>12210</v>
      </c>
      <c r="J27" s="27"/>
      <c r="K27" s="26"/>
      <c r="O27" s="170"/>
      <c r="U27" s="170"/>
      <c r="W27" s="457">
        <v>2.5</v>
      </c>
      <c r="X27" s="458">
        <v>2990</v>
      </c>
    </row>
    <row r="28" spans="1:24" ht="22.5" customHeight="1">
      <c r="A28" s="29">
        <v>12</v>
      </c>
      <c r="B28" s="29">
        <v>7410</v>
      </c>
      <c r="C28" s="30"/>
      <c r="D28" s="30">
        <v>12488</v>
      </c>
      <c r="E28" s="30">
        <v>8028</v>
      </c>
      <c r="F28" s="245">
        <v>11560</v>
      </c>
      <c r="G28" s="158">
        <v>15108</v>
      </c>
      <c r="H28" s="30">
        <v>16327</v>
      </c>
      <c r="I28" s="30">
        <v>12705</v>
      </c>
      <c r="J28" s="30">
        <v>9400</v>
      </c>
      <c r="K28" s="29">
        <v>7560</v>
      </c>
      <c r="O28" s="170"/>
      <c r="U28" s="170"/>
      <c r="V28" s="170"/>
      <c r="W28" s="455">
        <v>3</v>
      </c>
      <c r="X28" s="456">
        <v>3480</v>
      </c>
    </row>
    <row r="29" spans="1:24" ht="22.5" customHeight="1">
      <c r="A29" s="26">
        <v>13</v>
      </c>
      <c r="B29" s="26"/>
      <c r="C29" s="27">
        <v>8286</v>
      </c>
      <c r="D29" s="27"/>
      <c r="E29" s="27"/>
      <c r="F29" s="117"/>
      <c r="G29" s="157"/>
      <c r="H29" s="27"/>
      <c r="I29" s="27">
        <v>14520</v>
      </c>
      <c r="J29" s="27"/>
      <c r="K29" s="26"/>
      <c r="O29" s="170"/>
      <c r="U29" s="170"/>
      <c r="V29" s="170"/>
      <c r="W29" s="459">
        <v>3.5</v>
      </c>
      <c r="X29" s="458">
        <v>3740</v>
      </c>
    </row>
    <row r="30" spans="1:24" ht="22.5" customHeight="1">
      <c r="A30" s="29">
        <v>14</v>
      </c>
      <c r="B30" s="29"/>
      <c r="C30" s="30">
        <v>9267</v>
      </c>
      <c r="D30" s="30"/>
      <c r="E30" s="30">
        <v>8920</v>
      </c>
      <c r="F30" s="245"/>
      <c r="G30" s="158"/>
      <c r="H30" s="30"/>
      <c r="I30" s="30">
        <v>15180</v>
      </c>
      <c r="J30" s="30">
        <v>10990</v>
      </c>
      <c r="K30" s="29"/>
      <c r="O30" s="170"/>
      <c r="U30" s="170"/>
      <c r="V30" s="170"/>
      <c r="W30" s="460">
        <v>4</v>
      </c>
      <c r="X30" s="461">
        <v>4630</v>
      </c>
    </row>
    <row r="31" spans="1:24" ht="22.5" customHeight="1">
      <c r="A31" s="26">
        <v>15</v>
      </c>
      <c r="B31" s="26"/>
      <c r="C31" s="27"/>
      <c r="D31" s="27"/>
      <c r="E31" s="27"/>
      <c r="F31" s="117">
        <v>14710</v>
      </c>
      <c r="G31" s="157"/>
      <c r="H31" s="27"/>
      <c r="I31" s="27">
        <v>16170</v>
      </c>
      <c r="J31" s="27"/>
      <c r="K31" s="26"/>
      <c r="O31" s="170"/>
      <c r="U31" s="170"/>
      <c r="V31" s="170"/>
      <c r="W31" s="459">
        <v>4.5</v>
      </c>
      <c r="X31" s="458">
        <v>4830</v>
      </c>
    </row>
    <row r="32" spans="1:24" ht="18.75" customHeight="1">
      <c r="A32" s="574" t="s">
        <v>557</v>
      </c>
      <c r="B32" s="574"/>
      <c r="C32" s="574"/>
      <c r="D32" s="574"/>
      <c r="E32" s="574"/>
      <c r="F32" s="574"/>
      <c r="G32" s="574"/>
      <c r="H32" s="574"/>
      <c r="I32" s="574"/>
      <c r="J32" s="364"/>
      <c r="K32" s="28"/>
      <c r="O32" s="170"/>
      <c r="U32" s="170"/>
      <c r="V32" s="170"/>
      <c r="W32" s="455">
        <v>5</v>
      </c>
      <c r="X32" s="456">
        <v>5170</v>
      </c>
    </row>
    <row r="33" spans="1:24" ht="18.75" customHeight="1">
      <c r="A33" s="573" t="s">
        <v>162</v>
      </c>
      <c r="B33" s="573"/>
      <c r="C33" s="573"/>
      <c r="D33" s="573"/>
      <c r="E33" s="573"/>
      <c r="F33" s="573"/>
      <c r="G33" s="573"/>
      <c r="H33" s="573"/>
      <c r="I33" s="573"/>
      <c r="J33" s="364"/>
      <c r="O33" s="170"/>
      <c r="U33" s="170"/>
      <c r="V33" s="170"/>
      <c r="W33" s="459">
        <v>6</v>
      </c>
      <c r="X33" s="458">
        <v>6080</v>
      </c>
    </row>
    <row r="34" spans="1:24" ht="18.75" customHeight="1">
      <c r="A34" s="572" t="s">
        <v>163</v>
      </c>
      <c r="B34" s="572"/>
      <c r="C34" s="572"/>
      <c r="D34" s="572"/>
      <c r="E34" s="572"/>
      <c r="F34" s="572"/>
      <c r="G34" s="572"/>
      <c r="H34" s="572"/>
      <c r="I34" s="572"/>
      <c r="J34" s="363"/>
      <c r="O34" s="170"/>
      <c r="V34" s="170"/>
      <c r="W34" s="460">
        <v>7</v>
      </c>
      <c r="X34" s="461">
        <v>5980</v>
      </c>
    </row>
    <row r="35" spans="1:24" ht="18.75" customHeight="1">
      <c r="A35" s="573" t="s">
        <v>165</v>
      </c>
      <c r="B35" s="573"/>
      <c r="C35" s="573"/>
      <c r="D35" s="573"/>
      <c r="E35" s="573"/>
      <c r="F35" s="573"/>
      <c r="G35" s="573"/>
      <c r="H35" s="573"/>
      <c r="I35" s="573"/>
      <c r="J35" s="364"/>
      <c r="O35" s="170"/>
      <c r="W35" s="459">
        <v>8</v>
      </c>
      <c r="X35" s="458">
        <v>7000</v>
      </c>
    </row>
    <row r="36" spans="1:24" ht="18.75" customHeight="1">
      <c r="A36" s="573" t="s">
        <v>166</v>
      </c>
      <c r="B36" s="573"/>
      <c r="C36" s="573"/>
      <c r="D36" s="573"/>
      <c r="E36" s="573"/>
      <c r="F36" s="573"/>
      <c r="G36" s="573"/>
      <c r="H36" s="573"/>
      <c r="I36" s="573"/>
      <c r="J36" s="364"/>
      <c r="O36" s="170"/>
      <c r="W36" s="460">
        <v>9</v>
      </c>
      <c r="X36" s="461">
        <v>8280</v>
      </c>
    </row>
    <row r="37" spans="1:24" ht="18.75" customHeight="1">
      <c r="A37" s="573" t="s">
        <v>167</v>
      </c>
      <c r="B37" s="573"/>
      <c r="C37" s="573"/>
      <c r="D37" s="573"/>
      <c r="E37" s="573"/>
      <c r="F37" s="573"/>
      <c r="G37" s="573"/>
      <c r="H37" s="573"/>
      <c r="I37" s="573"/>
      <c r="J37" s="364"/>
      <c r="O37" s="170"/>
      <c r="P37" s="359"/>
      <c r="Q37" s="360"/>
      <c r="W37" s="459">
        <v>10</v>
      </c>
      <c r="X37" s="458">
        <v>9020</v>
      </c>
    </row>
    <row r="38" spans="1:24" ht="18.75" customHeight="1">
      <c r="A38" s="572" t="s">
        <v>164</v>
      </c>
      <c r="B38" s="572"/>
      <c r="C38" s="572"/>
      <c r="D38" s="572"/>
      <c r="E38" s="572"/>
      <c r="F38" s="572"/>
      <c r="G38" s="572"/>
      <c r="H38" s="572"/>
      <c r="I38" s="572"/>
      <c r="J38" s="363"/>
      <c r="O38" s="170"/>
      <c r="P38" s="359"/>
      <c r="Q38" s="360"/>
      <c r="W38" s="460">
        <v>12</v>
      </c>
      <c r="X38" s="461">
        <v>10120</v>
      </c>
    </row>
    <row r="39" spans="1:24" ht="18">
      <c r="F39" s="358"/>
      <c r="O39" s="170"/>
      <c r="P39" s="359"/>
      <c r="Q39" s="360"/>
      <c r="W39" s="459">
        <v>15</v>
      </c>
      <c r="X39" s="458">
        <v>11880</v>
      </c>
    </row>
  </sheetData>
  <mergeCells count="31">
    <mergeCell ref="T2:T4"/>
    <mergeCell ref="U2:U3"/>
    <mergeCell ref="W2:W6"/>
    <mergeCell ref="A38:I38"/>
    <mergeCell ref="A37:I37"/>
    <mergeCell ref="A36:I36"/>
    <mergeCell ref="A35:I35"/>
    <mergeCell ref="A34:I34"/>
    <mergeCell ref="A33:I33"/>
    <mergeCell ref="A32:I32"/>
    <mergeCell ref="P2:P4"/>
    <mergeCell ref="Q2:Q3"/>
    <mergeCell ref="R2:R3"/>
    <mergeCell ref="W21:X23"/>
    <mergeCell ref="X2:X3"/>
    <mergeCell ref="X4:X6"/>
    <mergeCell ref="O2:O3"/>
    <mergeCell ref="A1:R1"/>
    <mergeCell ref="A2:A4"/>
    <mergeCell ref="B2:B3"/>
    <mergeCell ref="C2:C3"/>
    <mergeCell ref="D2:D3"/>
    <mergeCell ref="E2:E3"/>
    <mergeCell ref="F2:F3"/>
    <mergeCell ref="G2:G3"/>
    <mergeCell ref="J2:J3"/>
    <mergeCell ref="H2:H3"/>
    <mergeCell ref="I2:I3"/>
    <mergeCell ref="K2:K3"/>
    <mergeCell ref="M2:M4"/>
    <mergeCell ref="N2:N3"/>
  </mergeCells>
  <pageMargins left="0" right="0" top="0" bottom="0" header="0" footer="0"/>
  <pageSetup paperSize="9" scale="63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20"/>
  <sheetViews>
    <sheetView tabSelected="1" view="pageLayout" zoomScale="55" zoomScaleNormal="100" zoomScalePageLayoutView="55" workbookViewId="0">
      <selection activeCell="I1" sqref="I1"/>
    </sheetView>
  </sheetViews>
  <sheetFormatPr defaultRowHeight="15"/>
  <cols>
    <col min="1" max="1" width="18" customWidth="1"/>
    <col min="2" max="2" width="9.42578125" customWidth="1"/>
    <col min="3" max="3" width="14.28515625" style="397" customWidth="1"/>
    <col min="4" max="4" width="12.85546875" customWidth="1"/>
    <col min="5" max="5" width="12" customWidth="1"/>
    <col min="6" max="6" width="12.42578125" customWidth="1"/>
    <col min="7" max="7" width="12" customWidth="1"/>
    <col min="8" max="8" width="10.140625" bestFit="1" customWidth="1"/>
    <col min="9" max="9" width="9.7109375" customWidth="1"/>
    <col min="11" max="11" width="12.28515625" customWidth="1"/>
  </cols>
  <sheetData>
    <row r="1" spans="1:18" ht="20.25" customHeight="1" thickBot="1">
      <c r="A1" s="116" t="s">
        <v>14</v>
      </c>
      <c r="B1" s="35"/>
      <c r="C1" s="35"/>
      <c r="D1" s="35"/>
      <c r="E1" s="35"/>
      <c r="F1" s="35"/>
      <c r="G1" s="35" t="s">
        <v>15</v>
      </c>
      <c r="I1" s="36"/>
      <c r="J1" s="36"/>
      <c r="L1" s="590" t="s">
        <v>587</v>
      </c>
      <c r="M1" s="590"/>
      <c r="N1" s="37"/>
      <c r="O1" s="37"/>
      <c r="P1" s="37"/>
      <c r="Q1" s="37"/>
      <c r="R1" s="37"/>
    </row>
    <row r="2" spans="1:18" ht="12" customHeight="1">
      <c r="A2" s="594" t="s">
        <v>16</v>
      </c>
      <c r="B2" s="596" t="s">
        <v>17</v>
      </c>
      <c r="C2" s="596" t="s">
        <v>18</v>
      </c>
      <c r="D2" s="598" t="s">
        <v>19</v>
      </c>
      <c r="E2" s="598"/>
      <c r="F2" s="598"/>
      <c r="G2" s="598"/>
      <c r="H2" s="599" t="s">
        <v>5</v>
      </c>
      <c r="I2" s="601" t="s">
        <v>20</v>
      </c>
      <c r="J2" s="581" t="s">
        <v>152</v>
      </c>
      <c r="L2" s="590"/>
      <c r="M2" s="590"/>
      <c r="N2" s="37"/>
      <c r="O2" s="37"/>
      <c r="P2" s="37"/>
      <c r="Q2" s="37"/>
    </row>
    <row r="3" spans="1:18" ht="26.25" customHeight="1" thickBot="1">
      <c r="A3" s="595"/>
      <c r="B3" s="597"/>
      <c r="C3" s="597"/>
      <c r="D3" s="39" t="s">
        <v>21</v>
      </c>
      <c r="E3" s="39" t="s">
        <v>22</v>
      </c>
      <c r="F3" s="39" t="s">
        <v>23</v>
      </c>
      <c r="G3" s="39" t="s">
        <v>24</v>
      </c>
      <c r="H3" s="600"/>
      <c r="I3" s="602"/>
      <c r="J3" s="582"/>
      <c r="L3" s="590"/>
      <c r="M3" s="590"/>
      <c r="N3" s="37"/>
      <c r="O3" s="37"/>
      <c r="P3" s="37"/>
      <c r="Q3" s="37"/>
      <c r="R3" s="37"/>
    </row>
    <row r="4" spans="1:18" s="433" customFormat="1" ht="14.25" customHeight="1">
      <c r="A4" s="700" t="s">
        <v>25</v>
      </c>
      <c r="B4" s="701">
        <v>12</v>
      </c>
      <c r="C4" s="702">
        <v>150</v>
      </c>
      <c r="D4" s="703">
        <v>1.5</v>
      </c>
      <c r="E4" s="704">
        <v>1.2</v>
      </c>
      <c r="F4" s="705">
        <v>1</v>
      </c>
      <c r="G4" s="706">
        <v>0.9</v>
      </c>
      <c r="H4" s="707">
        <v>1690</v>
      </c>
      <c r="I4" s="708">
        <v>3</v>
      </c>
      <c r="J4" s="709">
        <v>21</v>
      </c>
      <c r="L4" s="590"/>
      <c r="M4" s="590"/>
      <c r="N4" s="37"/>
      <c r="O4" s="37"/>
      <c r="P4" s="37"/>
      <c r="Q4" s="37"/>
      <c r="R4" s="37"/>
    </row>
    <row r="5" spans="1:18" s="433" customFormat="1" ht="14.25" customHeight="1">
      <c r="A5" s="710" t="s">
        <v>26</v>
      </c>
      <c r="B5" s="711">
        <v>18</v>
      </c>
      <c r="C5" s="712">
        <v>225</v>
      </c>
      <c r="D5" s="713">
        <v>2.25</v>
      </c>
      <c r="E5" s="714">
        <v>1.8</v>
      </c>
      <c r="F5" s="715">
        <v>1.45</v>
      </c>
      <c r="G5" s="716">
        <v>1.35</v>
      </c>
      <c r="H5" s="717">
        <v>2070</v>
      </c>
      <c r="I5" s="718">
        <v>5</v>
      </c>
      <c r="J5" s="719">
        <v>35</v>
      </c>
      <c r="L5" s="590"/>
      <c r="M5" s="590"/>
      <c r="N5" s="37"/>
      <c r="O5" s="37"/>
      <c r="P5" s="37"/>
      <c r="Q5" s="37"/>
      <c r="R5" s="37"/>
    </row>
    <row r="6" spans="1:18" s="433" customFormat="1" ht="14.25" customHeight="1">
      <c r="A6" s="700" t="s">
        <v>27</v>
      </c>
      <c r="B6" s="701">
        <v>24</v>
      </c>
      <c r="C6" s="702">
        <v>300</v>
      </c>
      <c r="D6" s="703">
        <v>3</v>
      </c>
      <c r="E6" s="704">
        <v>2.4</v>
      </c>
      <c r="F6" s="705">
        <v>1.9</v>
      </c>
      <c r="G6" s="706">
        <v>1.8</v>
      </c>
      <c r="H6" s="707">
        <v>2120</v>
      </c>
      <c r="I6" s="720">
        <v>6</v>
      </c>
      <c r="J6" s="721">
        <v>42</v>
      </c>
      <c r="L6" s="590"/>
      <c r="M6" s="590"/>
      <c r="N6" s="37"/>
      <c r="O6" s="37"/>
      <c r="P6" s="37"/>
      <c r="Q6" s="37"/>
      <c r="R6" s="37"/>
    </row>
    <row r="7" spans="1:18" s="433" customFormat="1" ht="14.25" customHeight="1">
      <c r="A7" s="710" t="s">
        <v>28</v>
      </c>
      <c r="B7" s="711">
        <v>30</v>
      </c>
      <c r="C7" s="712">
        <v>375</v>
      </c>
      <c r="D7" s="713">
        <v>3.75</v>
      </c>
      <c r="E7" s="714">
        <v>3</v>
      </c>
      <c r="F7" s="715">
        <v>2.4</v>
      </c>
      <c r="G7" s="716">
        <v>2.25</v>
      </c>
      <c r="H7" s="717">
        <v>2380</v>
      </c>
      <c r="I7" s="718">
        <v>8</v>
      </c>
      <c r="J7" s="719">
        <v>56</v>
      </c>
      <c r="L7" s="590"/>
      <c r="M7" s="590"/>
      <c r="N7" s="37"/>
      <c r="O7" s="37"/>
      <c r="P7" s="37"/>
      <c r="Q7" s="37"/>
      <c r="R7" s="37"/>
    </row>
    <row r="8" spans="1:18" s="433" customFormat="1" ht="14.25" customHeight="1">
      <c r="A8" s="700" t="s">
        <v>29</v>
      </c>
      <c r="B8" s="701">
        <v>36</v>
      </c>
      <c r="C8" s="702">
        <v>450</v>
      </c>
      <c r="D8" s="703">
        <v>4.5</v>
      </c>
      <c r="E8" s="704">
        <v>3.6</v>
      </c>
      <c r="F8" s="705">
        <v>2.9</v>
      </c>
      <c r="G8" s="706">
        <v>2.7</v>
      </c>
      <c r="H8" s="707">
        <v>2820</v>
      </c>
      <c r="I8" s="720">
        <v>9</v>
      </c>
      <c r="J8" s="721">
        <v>63</v>
      </c>
      <c r="L8" s="590"/>
      <c r="M8" s="590"/>
      <c r="N8" s="37"/>
      <c r="O8" s="37"/>
      <c r="P8" s="37"/>
      <c r="Q8" s="37"/>
      <c r="R8" s="37"/>
    </row>
    <row r="9" spans="1:18" s="433" customFormat="1" ht="14.25" customHeight="1">
      <c r="A9" s="710" t="s">
        <v>30</v>
      </c>
      <c r="B9" s="711">
        <v>42</v>
      </c>
      <c r="C9" s="712">
        <v>525</v>
      </c>
      <c r="D9" s="713">
        <v>5.25</v>
      </c>
      <c r="E9" s="714">
        <v>4.2</v>
      </c>
      <c r="F9" s="715">
        <v>3.35</v>
      </c>
      <c r="G9" s="716">
        <v>3.15</v>
      </c>
      <c r="H9" s="717">
        <v>3080</v>
      </c>
      <c r="I9" s="718">
        <v>11</v>
      </c>
      <c r="J9" s="719">
        <v>77</v>
      </c>
      <c r="L9" s="590"/>
      <c r="M9" s="590"/>
      <c r="N9" s="37"/>
      <c r="O9" s="37"/>
      <c r="P9" s="37"/>
      <c r="Q9" s="37"/>
      <c r="R9" s="37"/>
    </row>
    <row r="10" spans="1:18" s="433" customFormat="1" ht="14.25" customHeight="1">
      <c r="A10" s="700" t="s">
        <v>31</v>
      </c>
      <c r="B10" s="701">
        <v>48</v>
      </c>
      <c r="C10" s="702">
        <v>600</v>
      </c>
      <c r="D10" s="703">
        <v>6</v>
      </c>
      <c r="E10" s="704">
        <v>4.8</v>
      </c>
      <c r="F10" s="705">
        <v>3.85</v>
      </c>
      <c r="G10" s="706">
        <v>3.6</v>
      </c>
      <c r="H10" s="707">
        <v>3280</v>
      </c>
      <c r="I10" s="720">
        <v>12</v>
      </c>
      <c r="J10" s="721">
        <v>84</v>
      </c>
      <c r="L10" s="590"/>
      <c r="M10" s="590"/>
      <c r="N10" s="37"/>
      <c r="O10" s="37"/>
      <c r="P10" s="37"/>
      <c r="Q10" s="37"/>
      <c r="R10" s="37"/>
    </row>
    <row r="11" spans="1:18" s="433" customFormat="1" ht="14.25" customHeight="1">
      <c r="A11" s="710" t="s">
        <v>32</v>
      </c>
      <c r="B11" s="711">
        <v>54</v>
      </c>
      <c r="C11" s="712">
        <v>675</v>
      </c>
      <c r="D11" s="713">
        <v>6.75</v>
      </c>
      <c r="E11" s="714">
        <v>5.4</v>
      </c>
      <c r="F11" s="715">
        <v>4.3</v>
      </c>
      <c r="G11" s="716">
        <v>4.05</v>
      </c>
      <c r="H11" s="717">
        <v>3560</v>
      </c>
      <c r="I11" s="718">
        <v>14</v>
      </c>
      <c r="J11" s="719">
        <v>98</v>
      </c>
      <c r="L11" s="590"/>
      <c r="M11" s="590"/>
      <c r="N11" s="37"/>
      <c r="O11" s="37"/>
      <c r="P11" s="37"/>
      <c r="Q11" s="37"/>
      <c r="R11" s="37"/>
    </row>
    <row r="12" spans="1:18" s="433" customFormat="1" ht="14.25" customHeight="1">
      <c r="A12" s="700" t="s">
        <v>33</v>
      </c>
      <c r="B12" s="701">
        <v>60</v>
      </c>
      <c r="C12" s="702">
        <v>750</v>
      </c>
      <c r="D12" s="703">
        <v>7.5</v>
      </c>
      <c r="E12" s="704">
        <v>6</v>
      </c>
      <c r="F12" s="705">
        <v>4.8</v>
      </c>
      <c r="G12" s="706">
        <v>4.5</v>
      </c>
      <c r="H12" s="707">
        <v>3850</v>
      </c>
      <c r="I12" s="720">
        <v>15</v>
      </c>
      <c r="J12" s="721">
        <v>105</v>
      </c>
      <c r="L12" s="590"/>
      <c r="M12" s="590"/>
      <c r="N12" s="37"/>
      <c r="O12" s="37"/>
      <c r="P12" s="37"/>
      <c r="Q12" s="37"/>
      <c r="R12" s="37"/>
    </row>
    <row r="13" spans="1:18" s="433" customFormat="1" ht="14.25" customHeight="1">
      <c r="A13" s="710" t="s">
        <v>34</v>
      </c>
      <c r="B13" s="711">
        <v>72</v>
      </c>
      <c r="C13" s="712">
        <v>900</v>
      </c>
      <c r="D13" s="713">
        <v>9</v>
      </c>
      <c r="E13" s="714">
        <v>7.2</v>
      </c>
      <c r="F13" s="715">
        <v>5.75</v>
      </c>
      <c r="G13" s="716">
        <v>5.4</v>
      </c>
      <c r="H13" s="717">
        <v>4500</v>
      </c>
      <c r="I13" s="718">
        <v>18</v>
      </c>
      <c r="J13" s="719">
        <v>126</v>
      </c>
      <c r="L13" s="590"/>
      <c r="M13" s="590"/>
      <c r="N13" s="37"/>
      <c r="O13" s="37"/>
      <c r="P13" s="37"/>
      <c r="Q13" s="37"/>
      <c r="R13" s="37"/>
    </row>
    <row r="14" spans="1:18" s="433" customFormat="1" ht="14.25" customHeight="1">
      <c r="A14" s="700" t="s">
        <v>35</v>
      </c>
      <c r="B14" s="701">
        <v>84</v>
      </c>
      <c r="C14" s="702">
        <v>1050</v>
      </c>
      <c r="D14" s="703">
        <v>10.5</v>
      </c>
      <c r="E14" s="704">
        <v>8.4</v>
      </c>
      <c r="F14" s="705">
        <v>6.7</v>
      </c>
      <c r="G14" s="706">
        <v>6.3</v>
      </c>
      <c r="H14" s="707">
        <v>5160</v>
      </c>
      <c r="I14" s="720">
        <v>21</v>
      </c>
      <c r="J14" s="721">
        <v>147</v>
      </c>
      <c r="L14" s="590"/>
      <c r="M14" s="590"/>
      <c r="N14" s="37"/>
      <c r="O14" s="37"/>
      <c r="P14" s="37"/>
      <c r="Q14" s="37"/>
      <c r="R14" s="37"/>
    </row>
    <row r="15" spans="1:18" s="433" customFormat="1" ht="14.25" customHeight="1">
      <c r="A15" s="710" t="s">
        <v>36</v>
      </c>
      <c r="B15" s="711">
        <v>96</v>
      </c>
      <c r="C15" s="712">
        <v>1200</v>
      </c>
      <c r="D15" s="713">
        <v>12</v>
      </c>
      <c r="E15" s="714">
        <v>9.6</v>
      </c>
      <c r="F15" s="715">
        <v>7.7</v>
      </c>
      <c r="G15" s="716">
        <v>7.2</v>
      </c>
      <c r="H15" s="717">
        <v>5750</v>
      </c>
      <c r="I15" s="718">
        <v>24</v>
      </c>
      <c r="J15" s="719">
        <v>168</v>
      </c>
      <c r="L15" s="590"/>
      <c r="M15" s="590"/>
      <c r="N15" s="37"/>
      <c r="O15" s="37"/>
      <c r="P15" s="37"/>
      <c r="Q15" s="37"/>
      <c r="R15" s="37"/>
    </row>
    <row r="16" spans="1:18" s="433" customFormat="1" ht="14.25" customHeight="1">
      <c r="A16" s="700" t="s">
        <v>37</v>
      </c>
      <c r="B16" s="701">
        <v>108</v>
      </c>
      <c r="C16" s="702">
        <v>1350</v>
      </c>
      <c r="D16" s="703">
        <v>13.5</v>
      </c>
      <c r="E16" s="704">
        <v>10.8</v>
      </c>
      <c r="F16" s="705">
        <v>8.65</v>
      </c>
      <c r="G16" s="706">
        <v>8.1</v>
      </c>
      <c r="H16" s="707">
        <v>6240</v>
      </c>
      <c r="I16" s="720">
        <v>27</v>
      </c>
      <c r="J16" s="721">
        <v>189</v>
      </c>
      <c r="L16" s="590"/>
      <c r="M16" s="590"/>
      <c r="N16" s="37"/>
      <c r="O16" s="37"/>
      <c r="P16" s="37"/>
      <c r="Q16" s="37"/>
      <c r="R16" s="37"/>
    </row>
    <row r="17" spans="1:18" s="433" customFormat="1" ht="14.25" customHeight="1">
      <c r="A17" s="710" t="s">
        <v>38</v>
      </c>
      <c r="B17" s="711">
        <v>120</v>
      </c>
      <c r="C17" s="712">
        <v>1500</v>
      </c>
      <c r="D17" s="713">
        <v>15</v>
      </c>
      <c r="E17" s="714">
        <v>12</v>
      </c>
      <c r="F17" s="715">
        <v>9.6</v>
      </c>
      <c r="G17" s="716">
        <v>9</v>
      </c>
      <c r="H17" s="717">
        <v>7620</v>
      </c>
      <c r="I17" s="718">
        <v>30</v>
      </c>
      <c r="J17" s="719">
        <v>210</v>
      </c>
      <c r="L17" s="590"/>
      <c r="M17" s="590"/>
      <c r="N17" s="37"/>
      <c r="O17" s="37"/>
      <c r="P17" s="37"/>
      <c r="Q17" s="37"/>
      <c r="R17" s="37"/>
    </row>
    <row r="18" spans="1:18" s="433" customFormat="1" ht="14.25" customHeight="1">
      <c r="A18" s="700" t="s">
        <v>39</v>
      </c>
      <c r="B18" s="701">
        <v>144</v>
      </c>
      <c r="C18" s="702">
        <v>1800</v>
      </c>
      <c r="D18" s="703">
        <v>18</v>
      </c>
      <c r="E18" s="704">
        <v>14.4</v>
      </c>
      <c r="F18" s="705">
        <v>11.5</v>
      </c>
      <c r="G18" s="706">
        <v>10.8</v>
      </c>
      <c r="H18" s="707">
        <v>9100</v>
      </c>
      <c r="I18" s="720">
        <v>36</v>
      </c>
      <c r="J18" s="721">
        <v>252</v>
      </c>
      <c r="L18" s="590"/>
      <c r="M18" s="590"/>
      <c r="N18" s="37"/>
      <c r="O18" s="37"/>
      <c r="P18" s="37"/>
      <c r="Q18" s="37"/>
      <c r="R18" s="37"/>
    </row>
    <row r="19" spans="1:18" s="433" customFormat="1" ht="14.25" customHeight="1">
      <c r="A19" s="710" t="s">
        <v>40</v>
      </c>
      <c r="B19" s="711">
        <v>180</v>
      </c>
      <c r="C19" s="712">
        <v>2250</v>
      </c>
      <c r="D19" s="713">
        <v>22.5</v>
      </c>
      <c r="E19" s="714">
        <v>18</v>
      </c>
      <c r="F19" s="715">
        <v>14.4</v>
      </c>
      <c r="G19" s="716">
        <v>13.5</v>
      </c>
      <c r="H19" s="717">
        <v>12360</v>
      </c>
      <c r="I19" s="718">
        <v>45</v>
      </c>
      <c r="J19" s="719">
        <v>315</v>
      </c>
      <c r="L19" s="590"/>
      <c r="M19" s="590"/>
      <c r="N19" s="37"/>
      <c r="O19" s="37"/>
      <c r="P19" s="37"/>
      <c r="Q19" s="37"/>
      <c r="R19" s="37"/>
    </row>
    <row r="20" spans="1:18" s="274" customFormat="1" ht="20.25" thickBot="1">
      <c r="A20" s="41" t="s">
        <v>550</v>
      </c>
      <c r="B20" s="42"/>
      <c r="C20" s="42"/>
      <c r="D20" s="42"/>
      <c r="E20" s="42"/>
      <c r="F20" s="42"/>
      <c r="G20" s="35" t="s">
        <v>15</v>
      </c>
      <c r="H20" s="42"/>
      <c r="I20" s="38"/>
      <c r="J20" s="38"/>
      <c r="L20" s="590"/>
      <c r="M20" s="590"/>
      <c r="N20" s="37"/>
      <c r="O20" s="37"/>
      <c r="P20" s="37"/>
      <c r="Q20" s="37"/>
      <c r="R20" s="37"/>
    </row>
    <row r="21" spans="1:18" s="274" customFormat="1" ht="15.75">
      <c r="A21" s="583" t="s">
        <v>16</v>
      </c>
      <c r="B21" s="585" t="s">
        <v>17</v>
      </c>
      <c r="C21" s="585" t="s">
        <v>18</v>
      </c>
      <c r="D21" s="587" t="s">
        <v>19</v>
      </c>
      <c r="E21" s="587"/>
      <c r="F21" s="587"/>
      <c r="G21" s="587"/>
      <c r="H21" s="588" t="s">
        <v>5</v>
      </c>
      <c r="I21" s="581" t="s">
        <v>20</v>
      </c>
      <c r="J21" s="591" t="s">
        <v>152</v>
      </c>
      <c r="L21" s="590"/>
      <c r="M21" s="590"/>
      <c r="N21" s="37"/>
      <c r="O21" s="37"/>
      <c r="P21" s="37"/>
      <c r="Q21" s="37"/>
      <c r="R21" s="37"/>
    </row>
    <row r="22" spans="1:18" s="274" customFormat="1" ht="14.25" customHeight="1" thickBot="1">
      <c r="A22" s="584"/>
      <c r="B22" s="586"/>
      <c r="C22" s="586"/>
      <c r="D22" s="592" t="s">
        <v>569</v>
      </c>
      <c r="E22" s="593"/>
      <c r="F22" s="592" t="s">
        <v>570</v>
      </c>
      <c r="G22" s="593"/>
      <c r="H22" s="589"/>
      <c r="I22" s="582"/>
      <c r="J22" s="582"/>
      <c r="L22" s="590"/>
      <c r="M22" s="590"/>
      <c r="N22" s="37"/>
      <c r="O22" s="37"/>
      <c r="P22" s="37"/>
      <c r="Q22" s="37"/>
      <c r="R22" s="37"/>
    </row>
    <row r="23" spans="1:18" s="433" customFormat="1" ht="15" customHeight="1">
      <c r="A23" s="722" t="s">
        <v>534</v>
      </c>
      <c r="B23" s="723">
        <v>9</v>
      </c>
      <c r="C23" s="722">
        <v>75</v>
      </c>
      <c r="D23" s="724" t="s">
        <v>524</v>
      </c>
      <c r="E23" s="725"/>
      <c r="F23" s="726" t="s">
        <v>514</v>
      </c>
      <c r="G23" s="727"/>
      <c r="H23" s="722">
        <v>798</v>
      </c>
      <c r="I23" s="728">
        <v>2</v>
      </c>
      <c r="J23" s="729">
        <v>20</v>
      </c>
      <c r="L23" s="590"/>
      <c r="M23" s="590"/>
      <c r="N23" s="37"/>
      <c r="O23" s="37"/>
      <c r="P23" s="37"/>
      <c r="Q23" s="37"/>
      <c r="R23" s="37"/>
    </row>
    <row r="24" spans="1:18" s="433" customFormat="1" ht="15" customHeight="1">
      <c r="A24" s="730" t="s">
        <v>535</v>
      </c>
      <c r="B24" s="731">
        <v>14.5</v>
      </c>
      <c r="C24" s="732">
        <v>150</v>
      </c>
      <c r="D24" s="733" t="s">
        <v>525</v>
      </c>
      <c r="E24" s="734"/>
      <c r="F24" s="735" t="s">
        <v>516</v>
      </c>
      <c r="G24" s="736"/>
      <c r="H24" s="732">
        <v>834</v>
      </c>
      <c r="I24" s="737">
        <v>3</v>
      </c>
      <c r="J24" s="738">
        <v>30</v>
      </c>
      <c r="L24" s="590"/>
      <c r="M24" s="590"/>
      <c r="N24" s="37"/>
      <c r="O24" s="37"/>
      <c r="P24" s="37"/>
      <c r="Q24" s="37"/>
      <c r="R24" s="37"/>
    </row>
    <row r="25" spans="1:18" s="433" customFormat="1" ht="15" customHeight="1">
      <c r="A25" s="722" t="s">
        <v>536</v>
      </c>
      <c r="B25" s="739">
        <v>15</v>
      </c>
      <c r="C25" s="740">
        <v>225</v>
      </c>
      <c r="D25" s="733" t="s">
        <v>526</v>
      </c>
      <c r="E25" s="734"/>
      <c r="F25" s="735" t="s">
        <v>518</v>
      </c>
      <c r="G25" s="736"/>
      <c r="H25" s="740">
        <v>1038</v>
      </c>
      <c r="I25" s="741">
        <v>3</v>
      </c>
      <c r="J25" s="742">
        <v>30</v>
      </c>
      <c r="L25" s="590"/>
      <c r="M25" s="590"/>
      <c r="N25" s="37"/>
      <c r="O25" s="37"/>
      <c r="P25" s="37"/>
      <c r="Q25" s="37"/>
      <c r="R25" s="37"/>
    </row>
    <row r="26" spans="1:18" s="433" customFormat="1" ht="15" customHeight="1">
      <c r="A26" s="730" t="s">
        <v>537</v>
      </c>
      <c r="B26" s="731">
        <v>21.5</v>
      </c>
      <c r="C26" s="732">
        <v>300</v>
      </c>
      <c r="D26" s="733" t="s">
        <v>527</v>
      </c>
      <c r="E26" s="734"/>
      <c r="F26" s="735" t="s">
        <v>515</v>
      </c>
      <c r="G26" s="736"/>
      <c r="H26" s="732">
        <v>1417</v>
      </c>
      <c r="I26" s="737">
        <v>5</v>
      </c>
      <c r="J26" s="738">
        <v>50</v>
      </c>
      <c r="L26" s="590"/>
      <c r="M26" s="590"/>
      <c r="N26" s="37"/>
      <c r="O26" s="37"/>
      <c r="P26" s="37"/>
      <c r="Q26" s="37"/>
      <c r="R26" s="37"/>
    </row>
    <row r="27" spans="1:18" s="433" customFormat="1" ht="15" customHeight="1">
      <c r="A27" s="722" t="s">
        <v>538</v>
      </c>
      <c r="B27" s="739">
        <v>30</v>
      </c>
      <c r="C27" s="740">
        <v>375</v>
      </c>
      <c r="D27" s="733" t="s">
        <v>528</v>
      </c>
      <c r="E27" s="734"/>
      <c r="F27" s="735" t="s">
        <v>517</v>
      </c>
      <c r="G27" s="736"/>
      <c r="H27" s="740">
        <v>1533</v>
      </c>
      <c r="I27" s="741">
        <v>6</v>
      </c>
      <c r="J27" s="742">
        <v>60</v>
      </c>
      <c r="L27" s="590"/>
      <c r="M27" s="590"/>
      <c r="N27" s="37"/>
      <c r="O27" s="37"/>
      <c r="P27" s="37"/>
      <c r="Q27" s="37"/>
      <c r="R27" s="37"/>
    </row>
    <row r="28" spans="1:18" s="433" customFormat="1" ht="15" customHeight="1">
      <c r="A28" s="730" t="s">
        <v>543</v>
      </c>
      <c r="B28" s="731">
        <v>37.5</v>
      </c>
      <c r="C28" s="732">
        <v>450</v>
      </c>
      <c r="D28" s="733" t="s">
        <v>529</v>
      </c>
      <c r="E28" s="734"/>
      <c r="F28" s="735" t="s">
        <v>519</v>
      </c>
      <c r="G28" s="736"/>
      <c r="H28" s="732">
        <v>1813</v>
      </c>
      <c r="I28" s="737">
        <v>8</v>
      </c>
      <c r="J28" s="738">
        <v>80</v>
      </c>
      <c r="L28" s="590"/>
      <c r="M28" s="590"/>
      <c r="N28" s="37"/>
      <c r="O28" s="37"/>
      <c r="P28" s="37"/>
      <c r="Q28" s="37"/>
      <c r="R28" s="37"/>
    </row>
    <row r="29" spans="1:18" s="433" customFormat="1" ht="15" customHeight="1">
      <c r="A29" s="722" t="s">
        <v>539</v>
      </c>
      <c r="B29" s="739">
        <v>43</v>
      </c>
      <c r="C29" s="740">
        <v>525</v>
      </c>
      <c r="D29" s="733" t="s">
        <v>530</v>
      </c>
      <c r="E29" s="734"/>
      <c r="F29" s="735" t="s">
        <v>520</v>
      </c>
      <c r="G29" s="736"/>
      <c r="H29" s="740">
        <v>1902</v>
      </c>
      <c r="I29" s="741">
        <v>9</v>
      </c>
      <c r="J29" s="742">
        <v>90</v>
      </c>
      <c r="L29" s="590"/>
      <c r="M29" s="590"/>
      <c r="N29" s="37"/>
      <c r="O29" s="37"/>
      <c r="P29" s="37"/>
      <c r="Q29" s="37"/>
      <c r="R29" s="37"/>
    </row>
    <row r="30" spans="1:18" s="433" customFormat="1" ht="15" customHeight="1">
      <c r="A30" s="730" t="s">
        <v>540</v>
      </c>
      <c r="B30" s="731">
        <v>69.5</v>
      </c>
      <c r="C30" s="732">
        <v>900</v>
      </c>
      <c r="D30" s="733" t="s">
        <v>531</v>
      </c>
      <c r="E30" s="734"/>
      <c r="F30" s="735" t="s">
        <v>521</v>
      </c>
      <c r="G30" s="736"/>
      <c r="H30" s="732">
        <v>3068</v>
      </c>
      <c r="I30" s="737">
        <v>14</v>
      </c>
      <c r="J30" s="738">
        <v>140</v>
      </c>
      <c r="L30" s="590"/>
      <c r="M30" s="590"/>
      <c r="N30" s="37"/>
      <c r="O30" s="37"/>
      <c r="P30" s="37"/>
      <c r="Q30" s="37"/>
      <c r="R30" s="37"/>
    </row>
    <row r="31" spans="1:18" s="433" customFormat="1" ht="15" customHeight="1">
      <c r="A31" s="722" t="s">
        <v>541</v>
      </c>
      <c r="B31" s="739">
        <v>105</v>
      </c>
      <c r="C31" s="740">
        <v>1200</v>
      </c>
      <c r="D31" s="733" t="s">
        <v>532</v>
      </c>
      <c r="E31" s="734"/>
      <c r="F31" s="735" t="s">
        <v>522</v>
      </c>
      <c r="G31" s="736"/>
      <c r="H31" s="740">
        <v>3773</v>
      </c>
      <c r="I31" s="741">
        <v>21</v>
      </c>
      <c r="J31" s="742">
        <v>210</v>
      </c>
      <c r="L31" s="590"/>
      <c r="M31" s="590"/>
      <c r="N31" s="37"/>
      <c r="O31" s="37"/>
      <c r="P31" s="37"/>
      <c r="Q31" s="37"/>
      <c r="R31" s="37"/>
    </row>
    <row r="32" spans="1:18" s="433" customFormat="1" ht="15" customHeight="1">
      <c r="A32" s="730" t="s">
        <v>542</v>
      </c>
      <c r="B32" s="731">
        <v>111</v>
      </c>
      <c r="C32" s="732">
        <v>1500</v>
      </c>
      <c r="D32" s="743" t="s">
        <v>533</v>
      </c>
      <c r="E32" s="744"/>
      <c r="F32" s="745" t="s">
        <v>523</v>
      </c>
      <c r="G32" s="746"/>
      <c r="H32" s="732">
        <v>4253</v>
      </c>
      <c r="I32" s="737">
        <v>23</v>
      </c>
      <c r="J32" s="738">
        <v>230</v>
      </c>
      <c r="L32" s="590"/>
      <c r="M32" s="590"/>
      <c r="N32" s="37"/>
      <c r="O32" s="37"/>
      <c r="P32" s="37"/>
      <c r="Q32" s="37"/>
      <c r="R32" s="37"/>
    </row>
    <row r="33" spans="1:20" ht="17.25" customHeight="1" thickBot="1">
      <c r="A33" s="41" t="s">
        <v>639</v>
      </c>
      <c r="B33" s="42"/>
      <c r="C33" s="42"/>
      <c r="D33" s="42"/>
      <c r="E33" s="42"/>
      <c r="F33" s="42"/>
      <c r="G33" s="35" t="s">
        <v>15</v>
      </c>
      <c r="H33" s="42"/>
      <c r="I33" s="38"/>
      <c r="J33" s="38"/>
      <c r="L33" s="590"/>
      <c r="M33" s="590"/>
      <c r="N33" s="37"/>
      <c r="O33" s="37"/>
      <c r="P33" s="37"/>
      <c r="Q33" s="37"/>
      <c r="R33" s="37"/>
    </row>
    <row r="34" spans="1:20" ht="12" customHeight="1">
      <c r="A34" s="583" t="s">
        <v>16</v>
      </c>
      <c r="B34" s="585" t="s">
        <v>17</v>
      </c>
      <c r="C34" s="585" t="s">
        <v>18</v>
      </c>
      <c r="D34" s="587" t="s">
        <v>19</v>
      </c>
      <c r="E34" s="587"/>
      <c r="F34" s="587"/>
      <c r="G34" s="587"/>
      <c r="H34" s="588" t="s">
        <v>5</v>
      </c>
      <c r="I34" s="581" t="s">
        <v>20</v>
      </c>
      <c r="J34" s="581" t="s">
        <v>152</v>
      </c>
      <c r="L34" s="590"/>
      <c r="M34" s="590"/>
      <c r="N34" s="37"/>
      <c r="O34" s="37"/>
      <c r="P34" s="37"/>
      <c r="Q34" s="37"/>
      <c r="R34" s="37"/>
    </row>
    <row r="35" spans="1:20" ht="29.25" customHeight="1" thickBot="1">
      <c r="A35" s="584"/>
      <c r="B35" s="586"/>
      <c r="C35" s="586"/>
      <c r="D35" s="43" t="s">
        <v>41</v>
      </c>
      <c r="E35" s="44" t="s">
        <v>42</v>
      </c>
      <c r="F35" s="44" t="s">
        <v>43</v>
      </c>
      <c r="G35" s="44" t="s">
        <v>44</v>
      </c>
      <c r="H35" s="589"/>
      <c r="I35" s="582"/>
      <c r="J35" s="582"/>
      <c r="L35" s="590"/>
      <c r="M35" s="590"/>
      <c r="N35" s="37"/>
      <c r="O35" s="37"/>
      <c r="P35" s="37"/>
      <c r="Q35" s="37"/>
      <c r="R35" s="37"/>
      <c r="S35" s="37"/>
      <c r="T35" s="37"/>
    </row>
    <row r="36" spans="1:20" s="433" customFormat="1" ht="14.25" customHeight="1">
      <c r="A36" s="747" t="s">
        <v>45</v>
      </c>
      <c r="B36" s="748">
        <v>11.4</v>
      </c>
      <c r="C36" s="747">
        <v>120</v>
      </c>
      <c r="D36" s="749">
        <v>1.2</v>
      </c>
      <c r="E36" s="750">
        <v>0.96</v>
      </c>
      <c r="F36" s="751">
        <v>0.9</v>
      </c>
      <c r="G36" s="752">
        <v>0.72289156626506024</v>
      </c>
      <c r="H36" s="753">
        <v>860</v>
      </c>
      <c r="I36" s="754">
        <v>3</v>
      </c>
      <c r="J36" s="709">
        <v>21</v>
      </c>
      <c r="L36" s="590"/>
      <c r="M36" s="590"/>
      <c r="N36" s="37"/>
      <c r="O36" s="37"/>
      <c r="P36" s="37"/>
      <c r="Q36" s="37"/>
      <c r="R36" s="37"/>
      <c r="S36" s="37"/>
      <c r="T36" s="37"/>
    </row>
    <row r="37" spans="1:20" s="433" customFormat="1" ht="14.25" customHeight="1">
      <c r="A37" s="755" t="s">
        <v>46</v>
      </c>
      <c r="B37" s="756">
        <v>18.899999999999999</v>
      </c>
      <c r="C37" s="755">
        <v>200</v>
      </c>
      <c r="D37" s="757">
        <v>1.9</v>
      </c>
      <c r="E37" s="758">
        <v>1.6</v>
      </c>
      <c r="F37" s="759">
        <v>1.4</v>
      </c>
      <c r="G37" s="760">
        <v>1.2048192771084338</v>
      </c>
      <c r="H37" s="761">
        <v>1070</v>
      </c>
      <c r="I37" s="456">
        <v>5</v>
      </c>
      <c r="J37" s="719">
        <v>35</v>
      </c>
      <c r="L37" s="590"/>
      <c r="M37" s="590"/>
      <c r="N37" s="37"/>
      <c r="O37" s="37"/>
      <c r="P37" s="37"/>
      <c r="Q37" s="37"/>
      <c r="R37" s="37"/>
      <c r="S37" s="37"/>
      <c r="T37" s="37"/>
    </row>
    <row r="38" spans="1:20" s="433" customFormat="1" ht="14.25" customHeight="1">
      <c r="A38" s="762" t="s">
        <v>47</v>
      </c>
      <c r="B38" s="763">
        <v>23.6</v>
      </c>
      <c r="C38" s="762">
        <v>250</v>
      </c>
      <c r="D38" s="757">
        <v>2.4</v>
      </c>
      <c r="E38" s="758">
        <v>2</v>
      </c>
      <c r="F38" s="759">
        <v>1.8</v>
      </c>
      <c r="G38" s="760">
        <v>1.5060240963855422</v>
      </c>
      <c r="H38" s="753">
        <v>1250</v>
      </c>
      <c r="I38" s="764">
        <v>6</v>
      </c>
      <c r="J38" s="721">
        <v>42</v>
      </c>
      <c r="L38" s="590"/>
      <c r="M38" s="590"/>
      <c r="N38" s="37"/>
      <c r="O38" s="37"/>
      <c r="P38" s="37"/>
      <c r="Q38" s="37"/>
      <c r="R38" s="37"/>
      <c r="S38" s="37"/>
      <c r="T38" s="37"/>
    </row>
    <row r="39" spans="1:20" s="433" customFormat="1" ht="14.25" customHeight="1">
      <c r="A39" s="755" t="s">
        <v>48</v>
      </c>
      <c r="B39" s="756">
        <v>31.6</v>
      </c>
      <c r="C39" s="755">
        <v>320</v>
      </c>
      <c r="D39" s="757">
        <v>3.2</v>
      </c>
      <c r="E39" s="758">
        <v>2.56</v>
      </c>
      <c r="F39" s="759">
        <v>2.4</v>
      </c>
      <c r="G39" s="760">
        <v>1.927710843373494</v>
      </c>
      <c r="H39" s="761">
        <v>1460</v>
      </c>
      <c r="I39" s="456">
        <v>8</v>
      </c>
      <c r="J39" s="719">
        <v>56</v>
      </c>
      <c r="L39" s="590"/>
      <c r="M39" s="590"/>
      <c r="N39" s="37"/>
      <c r="O39" s="37"/>
      <c r="P39" s="37"/>
      <c r="Q39" s="37"/>
      <c r="R39" s="37"/>
      <c r="S39" s="37"/>
      <c r="T39" s="37"/>
    </row>
    <row r="40" spans="1:20" s="433" customFormat="1" ht="14.25" customHeight="1">
      <c r="A40" s="762" t="s">
        <v>49</v>
      </c>
      <c r="B40" s="763">
        <v>36.9</v>
      </c>
      <c r="C40" s="762">
        <v>400</v>
      </c>
      <c r="D40" s="757">
        <v>3.7</v>
      </c>
      <c r="E40" s="758">
        <v>3.2</v>
      </c>
      <c r="F40" s="759">
        <v>2.8</v>
      </c>
      <c r="G40" s="760">
        <v>2.4096385542168677</v>
      </c>
      <c r="H40" s="753">
        <v>1580</v>
      </c>
      <c r="I40" s="764">
        <v>10</v>
      </c>
      <c r="J40" s="721">
        <v>70</v>
      </c>
      <c r="L40" s="590"/>
      <c r="M40" s="590"/>
      <c r="N40" s="37"/>
      <c r="O40" s="37"/>
      <c r="P40" s="37"/>
      <c r="Q40" s="37"/>
      <c r="R40" s="37"/>
      <c r="S40" s="37"/>
      <c r="T40" s="37"/>
    </row>
    <row r="41" spans="1:20" s="433" customFormat="1" ht="14.25" customHeight="1">
      <c r="A41" s="755" t="s">
        <v>50</v>
      </c>
      <c r="B41" s="756">
        <v>45.9</v>
      </c>
      <c r="C41" s="755">
        <v>450</v>
      </c>
      <c r="D41" s="757">
        <v>4.5999999999999996</v>
      </c>
      <c r="E41" s="758">
        <v>3.6</v>
      </c>
      <c r="F41" s="759">
        <v>3.5</v>
      </c>
      <c r="G41" s="760">
        <v>2.7108433734939759</v>
      </c>
      <c r="H41" s="761">
        <v>1850</v>
      </c>
      <c r="I41" s="456">
        <v>12</v>
      </c>
      <c r="J41" s="719">
        <v>84</v>
      </c>
      <c r="L41" s="590"/>
      <c r="M41" s="590"/>
      <c r="N41" s="37"/>
      <c r="O41" s="37"/>
      <c r="P41" s="37"/>
      <c r="Q41" s="37"/>
      <c r="R41" s="37"/>
      <c r="S41" s="37"/>
      <c r="T41" s="37"/>
    </row>
    <row r="42" spans="1:20" s="433" customFormat="1" ht="14.25" customHeight="1">
      <c r="A42" s="762" t="s">
        <v>51</v>
      </c>
      <c r="B42" s="763">
        <v>49.6</v>
      </c>
      <c r="C42" s="762">
        <v>520</v>
      </c>
      <c r="D42" s="757">
        <v>5</v>
      </c>
      <c r="E42" s="758">
        <v>4.16</v>
      </c>
      <c r="F42" s="759">
        <v>3.7</v>
      </c>
      <c r="G42" s="760">
        <v>3.1325301204819276</v>
      </c>
      <c r="H42" s="753">
        <v>1940</v>
      </c>
      <c r="I42" s="764">
        <v>13</v>
      </c>
      <c r="J42" s="721">
        <v>91</v>
      </c>
      <c r="L42" s="590"/>
      <c r="M42" s="590"/>
      <c r="N42" s="37"/>
      <c r="O42" s="37"/>
      <c r="P42" s="37"/>
      <c r="Q42" s="37"/>
      <c r="R42" s="37"/>
      <c r="S42" s="37"/>
      <c r="T42" s="37"/>
    </row>
    <row r="43" spans="1:20" s="433" customFormat="1" ht="14.25" customHeight="1">
      <c r="A43" s="755" t="s">
        <v>52</v>
      </c>
      <c r="B43" s="756">
        <v>63.9</v>
      </c>
      <c r="C43" s="755">
        <v>600</v>
      </c>
      <c r="D43" s="757">
        <v>6.4</v>
      </c>
      <c r="E43" s="758">
        <v>4.8</v>
      </c>
      <c r="F43" s="759">
        <v>4.8</v>
      </c>
      <c r="G43" s="760">
        <v>3.6144578313253013</v>
      </c>
      <c r="H43" s="761">
        <v>2490</v>
      </c>
      <c r="I43" s="456">
        <v>16</v>
      </c>
      <c r="J43" s="719">
        <v>112</v>
      </c>
      <c r="L43" s="590"/>
      <c r="M43" s="590"/>
      <c r="N43" s="37"/>
      <c r="O43" s="37"/>
      <c r="P43" s="37"/>
      <c r="Q43" s="37"/>
      <c r="R43" s="37"/>
      <c r="S43" s="37"/>
      <c r="T43" s="37"/>
    </row>
    <row r="44" spans="1:20" s="433" customFormat="1" ht="14.25" customHeight="1">
      <c r="A44" s="762" t="s">
        <v>53</v>
      </c>
      <c r="B44" s="763">
        <v>75.8</v>
      </c>
      <c r="C44" s="762">
        <v>750</v>
      </c>
      <c r="D44" s="757">
        <v>7.6</v>
      </c>
      <c r="E44" s="758">
        <v>6</v>
      </c>
      <c r="F44" s="759">
        <v>5.7</v>
      </c>
      <c r="G44" s="760">
        <v>4.5180722891566267</v>
      </c>
      <c r="H44" s="753">
        <v>2630</v>
      </c>
      <c r="I44" s="764">
        <v>19</v>
      </c>
      <c r="J44" s="721">
        <v>133</v>
      </c>
      <c r="L44" s="590"/>
      <c r="M44" s="590"/>
      <c r="N44" s="37"/>
      <c r="O44" s="37"/>
      <c r="P44" s="37"/>
      <c r="Q44" s="37"/>
      <c r="R44" s="37"/>
      <c r="S44" s="37"/>
      <c r="T44" s="37"/>
    </row>
    <row r="45" spans="1:20" s="433" customFormat="1" ht="14.25" customHeight="1">
      <c r="A45" s="755" t="s">
        <v>54</v>
      </c>
      <c r="B45" s="756">
        <v>87</v>
      </c>
      <c r="C45" s="755">
        <v>950</v>
      </c>
      <c r="D45" s="757">
        <v>8.6999999999999993</v>
      </c>
      <c r="E45" s="758">
        <v>7.6</v>
      </c>
      <c r="F45" s="759">
        <v>6.5</v>
      </c>
      <c r="G45" s="760">
        <v>5.7228915662650603</v>
      </c>
      <c r="H45" s="761">
        <v>3130</v>
      </c>
      <c r="I45" s="456">
        <v>22</v>
      </c>
      <c r="J45" s="719">
        <v>154</v>
      </c>
      <c r="L45" s="590"/>
      <c r="M45" s="590"/>
      <c r="N45" s="37"/>
      <c r="O45" s="37"/>
      <c r="P45" s="37"/>
      <c r="Q45" s="37"/>
      <c r="R45" s="37"/>
      <c r="S45" s="37"/>
      <c r="T45" s="37"/>
    </row>
    <row r="46" spans="1:20" s="433" customFormat="1" ht="14.25" customHeight="1">
      <c r="A46" s="762" t="s">
        <v>55</v>
      </c>
      <c r="B46" s="763">
        <v>114.5</v>
      </c>
      <c r="C46" s="762">
        <v>1100</v>
      </c>
      <c r="D46" s="757">
        <v>11.5</v>
      </c>
      <c r="E46" s="758">
        <v>8.8000000000000007</v>
      </c>
      <c r="F46" s="759">
        <v>8.6</v>
      </c>
      <c r="G46" s="760">
        <v>6.6265060240963853</v>
      </c>
      <c r="H46" s="753">
        <v>3850</v>
      </c>
      <c r="I46" s="764">
        <v>29</v>
      </c>
      <c r="J46" s="721">
        <v>203</v>
      </c>
      <c r="L46" s="590"/>
      <c r="M46" s="590"/>
      <c r="N46" s="37"/>
      <c r="O46" s="37"/>
      <c r="P46" s="37"/>
      <c r="Q46" s="37"/>
      <c r="R46" s="37"/>
      <c r="S46" s="37"/>
      <c r="T46" s="37"/>
    </row>
    <row r="47" spans="1:20" s="433" customFormat="1" ht="14.25" customHeight="1">
      <c r="A47" s="755" t="s">
        <v>56</v>
      </c>
      <c r="B47" s="756">
        <v>131.30000000000001</v>
      </c>
      <c r="C47" s="755">
        <v>1300</v>
      </c>
      <c r="D47" s="757">
        <v>13.1</v>
      </c>
      <c r="E47" s="758">
        <v>10.4</v>
      </c>
      <c r="F47" s="759">
        <v>9.9</v>
      </c>
      <c r="G47" s="760">
        <v>7.831325301204819</v>
      </c>
      <c r="H47" s="761">
        <v>4340</v>
      </c>
      <c r="I47" s="456">
        <v>33</v>
      </c>
      <c r="J47" s="719">
        <v>231</v>
      </c>
      <c r="L47" s="590"/>
      <c r="M47" s="590"/>
      <c r="N47" s="37"/>
      <c r="O47" s="37"/>
      <c r="P47" s="37"/>
      <c r="Q47" s="37"/>
      <c r="R47" s="37"/>
      <c r="S47" s="37"/>
      <c r="T47" s="37"/>
    </row>
    <row r="48" spans="1:20" s="433" customFormat="1" ht="14.25" customHeight="1">
      <c r="A48" s="762" t="s">
        <v>57</v>
      </c>
      <c r="B48" s="763">
        <v>158.5</v>
      </c>
      <c r="C48" s="762">
        <v>1700</v>
      </c>
      <c r="D48" s="757">
        <v>15.9</v>
      </c>
      <c r="E48" s="758">
        <v>13.6</v>
      </c>
      <c r="F48" s="759">
        <v>11.9</v>
      </c>
      <c r="G48" s="760">
        <v>10.240963855421686</v>
      </c>
      <c r="H48" s="753">
        <v>5240</v>
      </c>
      <c r="I48" s="764">
        <v>40</v>
      </c>
      <c r="J48" s="721">
        <v>280</v>
      </c>
      <c r="L48" s="590"/>
      <c r="M48" s="590"/>
      <c r="N48" s="37"/>
      <c r="O48" s="37"/>
      <c r="P48" s="37"/>
      <c r="Q48" s="37"/>
      <c r="R48" s="37"/>
      <c r="S48" s="37"/>
      <c r="T48" s="37"/>
    </row>
    <row r="49" spans="1:20" s="433" customFormat="1" ht="14.25" customHeight="1">
      <c r="A49" s="755" t="s">
        <v>58</v>
      </c>
      <c r="B49" s="756">
        <v>194.5</v>
      </c>
      <c r="C49" s="755">
        <v>2000</v>
      </c>
      <c r="D49" s="757">
        <v>19.5</v>
      </c>
      <c r="E49" s="758">
        <v>16</v>
      </c>
      <c r="F49" s="759">
        <v>14.6</v>
      </c>
      <c r="G49" s="760">
        <v>12.048192771084338</v>
      </c>
      <c r="H49" s="761">
        <v>6940</v>
      </c>
      <c r="I49" s="456">
        <v>49</v>
      </c>
      <c r="J49" s="719">
        <v>343</v>
      </c>
      <c r="L49" s="590"/>
      <c r="M49" s="590"/>
      <c r="N49" s="37"/>
      <c r="O49" s="37"/>
      <c r="P49" s="37"/>
      <c r="Q49" s="37"/>
      <c r="R49" s="37"/>
      <c r="S49" s="37"/>
      <c r="T49" s="37"/>
    </row>
    <row r="50" spans="1:20" s="433" customFormat="1" ht="13.5" customHeight="1" thickBot="1">
      <c r="A50" s="41" t="s">
        <v>650</v>
      </c>
      <c r="B50" s="42"/>
      <c r="C50" s="42"/>
      <c r="D50" s="42"/>
      <c r="E50" s="42"/>
      <c r="F50" s="42"/>
      <c r="G50" s="35" t="s">
        <v>15</v>
      </c>
      <c r="H50" s="42"/>
      <c r="I50" s="38"/>
      <c r="J50" s="38"/>
      <c r="L50" s="590"/>
      <c r="M50" s="590"/>
      <c r="N50" s="37"/>
      <c r="O50" s="37"/>
      <c r="P50" s="37"/>
      <c r="Q50" s="37"/>
      <c r="R50" s="37"/>
      <c r="S50" s="37"/>
      <c r="T50" s="37"/>
    </row>
    <row r="51" spans="1:20" s="433" customFormat="1" ht="13.5" customHeight="1">
      <c r="A51" s="583" t="s">
        <v>16</v>
      </c>
      <c r="B51" s="585" t="s">
        <v>17</v>
      </c>
      <c r="C51" s="585" t="s">
        <v>18</v>
      </c>
      <c r="D51" s="587" t="s">
        <v>19</v>
      </c>
      <c r="E51" s="587"/>
      <c r="F51" s="587"/>
      <c r="G51" s="587"/>
      <c r="H51" s="588" t="s">
        <v>5</v>
      </c>
      <c r="I51" s="581" t="s">
        <v>20</v>
      </c>
      <c r="J51" s="581" t="s">
        <v>152</v>
      </c>
      <c r="L51" s="590"/>
      <c r="M51" s="590"/>
      <c r="N51" s="37"/>
      <c r="O51" s="37"/>
      <c r="P51" s="37"/>
      <c r="Q51" s="37"/>
      <c r="R51" s="37"/>
      <c r="S51" s="37"/>
      <c r="T51" s="37"/>
    </row>
    <row r="52" spans="1:20" s="433" customFormat="1" ht="30" customHeight="1" thickBot="1">
      <c r="A52" s="584"/>
      <c r="B52" s="586"/>
      <c r="C52" s="586"/>
      <c r="D52" s="43" t="s">
        <v>662</v>
      </c>
      <c r="E52" s="44" t="s">
        <v>663</v>
      </c>
      <c r="F52" s="44" t="s">
        <v>664</v>
      </c>
      <c r="G52" s="44" t="s">
        <v>665</v>
      </c>
      <c r="H52" s="589"/>
      <c r="I52" s="582"/>
      <c r="J52" s="582"/>
      <c r="L52" s="590"/>
      <c r="M52" s="590"/>
      <c r="N52" s="37"/>
      <c r="O52" s="37"/>
      <c r="P52" s="37"/>
      <c r="Q52" s="37"/>
      <c r="R52" s="37"/>
      <c r="S52" s="37"/>
      <c r="T52" s="37"/>
    </row>
    <row r="53" spans="1:20" s="765" customFormat="1" ht="15" customHeight="1">
      <c r="A53" s="747" t="s">
        <v>651</v>
      </c>
      <c r="B53" s="748">
        <v>13</v>
      </c>
      <c r="C53" s="747">
        <v>165</v>
      </c>
      <c r="D53" s="749">
        <v>1.3</v>
      </c>
      <c r="E53" s="750">
        <v>0.96</v>
      </c>
      <c r="F53" s="751">
        <v>0.9</v>
      </c>
      <c r="G53" s="752">
        <v>0.8</v>
      </c>
      <c r="H53" s="753">
        <v>1190</v>
      </c>
      <c r="I53" s="754">
        <v>4</v>
      </c>
      <c r="J53" s="709">
        <v>40</v>
      </c>
      <c r="L53" s="590"/>
      <c r="M53" s="590"/>
      <c r="N53" s="766"/>
      <c r="O53" s="766"/>
      <c r="P53" s="766"/>
      <c r="Q53" s="766"/>
      <c r="R53" s="766"/>
      <c r="S53" s="766"/>
      <c r="T53" s="766"/>
    </row>
    <row r="54" spans="1:20" s="765" customFormat="1" ht="15" customHeight="1">
      <c r="A54" s="730" t="s">
        <v>652</v>
      </c>
      <c r="B54" s="756">
        <v>17</v>
      </c>
      <c r="C54" s="755">
        <v>225</v>
      </c>
      <c r="D54" s="757">
        <v>1.7</v>
      </c>
      <c r="E54" s="758">
        <v>1.4</v>
      </c>
      <c r="F54" s="759">
        <v>1.3</v>
      </c>
      <c r="G54" s="760">
        <v>1</v>
      </c>
      <c r="H54" s="761">
        <v>1380</v>
      </c>
      <c r="I54" s="456">
        <v>5</v>
      </c>
      <c r="J54" s="719">
        <v>50</v>
      </c>
      <c r="L54" s="590"/>
      <c r="M54" s="590"/>
      <c r="N54" s="766"/>
      <c r="O54" s="766"/>
      <c r="P54" s="766"/>
      <c r="Q54" s="766"/>
      <c r="R54" s="766"/>
      <c r="S54" s="766"/>
      <c r="T54" s="766"/>
    </row>
    <row r="55" spans="1:20" s="765" customFormat="1" ht="15" customHeight="1">
      <c r="A55" s="747" t="s">
        <v>653</v>
      </c>
      <c r="B55" s="763">
        <v>29</v>
      </c>
      <c r="C55" s="762">
        <v>350</v>
      </c>
      <c r="D55" s="757">
        <v>2.9</v>
      </c>
      <c r="E55" s="758">
        <v>2.2999999999999998</v>
      </c>
      <c r="F55" s="759">
        <v>2.2000000000000002</v>
      </c>
      <c r="G55" s="760">
        <v>1.8</v>
      </c>
      <c r="H55" s="753">
        <v>1950</v>
      </c>
      <c r="I55" s="764">
        <v>7</v>
      </c>
      <c r="J55" s="721">
        <v>70</v>
      </c>
      <c r="L55" s="590"/>
      <c r="M55" s="590"/>
      <c r="N55" s="766"/>
      <c r="O55" s="766"/>
      <c r="P55" s="766"/>
      <c r="Q55" s="766"/>
      <c r="R55" s="766"/>
      <c r="S55" s="766"/>
      <c r="T55" s="766"/>
    </row>
    <row r="56" spans="1:20" s="765" customFormat="1" ht="15" customHeight="1">
      <c r="A56" s="730" t="s">
        <v>654</v>
      </c>
      <c r="B56" s="756">
        <v>39</v>
      </c>
      <c r="C56" s="755">
        <v>525</v>
      </c>
      <c r="D56" s="757">
        <v>3.9</v>
      </c>
      <c r="E56" s="758">
        <v>3.1</v>
      </c>
      <c r="F56" s="759">
        <v>3</v>
      </c>
      <c r="G56" s="760">
        <v>2.4</v>
      </c>
      <c r="H56" s="761">
        <v>2340</v>
      </c>
      <c r="I56" s="456">
        <v>10</v>
      </c>
      <c r="J56" s="719">
        <v>100</v>
      </c>
      <c r="L56" s="590"/>
      <c r="M56" s="590"/>
      <c r="N56" s="766"/>
      <c r="O56" s="766"/>
      <c r="P56" s="766"/>
      <c r="Q56" s="766"/>
      <c r="R56" s="766"/>
      <c r="S56" s="766"/>
      <c r="T56" s="766"/>
    </row>
    <row r="57" spans="1:20" s="765" customFormat="1" ht="15" customHeight="1">
      <c r="A57" s="747" t="s">
        <v>655</v>
      </c>
      <c r="B57" s="763">
        <v>55</v>
      </c>
      <c r="C57" s="762">
        <v>700</v>
      </c>
      <c r="D57" s="757">
        <v>5.5</v>
      </c>
      <c r="E57" s="758">
        <v>4.4000000000000004</v>
      </c>
      <c r="F57" s="759">
        <v>4.0999999999999996</v>
      </c>
      <c r="G57" s="760">
        <v>3.3</v>
      </c>
      <c r="H57" s="753">
        <v>3110</v>
      </c>
      <c r="I57" s="764">
        <v>14</v>
      </c>
      <c r="J57" s="721">
        <v>140</v>
      </c>
      <c r="L57" s="590"/>
      <c r="M57" s="590"/>
      <c r="N57" s="766"/>
      <c r="O57" s="766"/>
      <c r="P57" s="766"/>
      <c r="Q57" s="766"/>
      <c r="R57" s="766"/>
      <c r="S57" s="766"/>
      <c r="T57" s="766"/>
    </row>
    <row r="58" spans="1:20" s="765" customFormat="1" ht="15" customHeight="1">
      <c r="A58" s="730" t="s">
        <v>656</v>
      </c>
      <c r="B58" s="756">
        <v>65</v>
      </c>
      <c r="C58" s="755">
        <v>875</v>
      </c>
      <c r="D58" s="757">
        <v>6.5</v>
      </c>
      <c r="E58" s="758">
        <v>5.2</v>
      </c>
      <c r="F58" s="759">
        <v>4.99</v>
      </c>
      <c r="G58" s="760">
        <v>3.9</v>
      </c>
      <c r="H58" s="761">
        <v>3370</v>
      </c>
      <c r="I58" s="456">
        <v>17</v>
      </c>
      <c r="J58" s="719">
        <v>170</v>
      </c>
      <c r="L58" s="590"/>
      <c r="M58" s="590"/>
      <c r="N58" s="766"/>
      <c r="O58" s="766"/>
      <c r="P58" s="766"/>
      <c r="Q58" s="766"/>
      <c r="R58" s="766"/>
      <c r="S58" s="766"/>
      <c r="T58" s="766"/>
    </row>
    <row r="59" spans="1:20" s="765" customFormat="1" ht="15" customHeight="1">
      <c r="A59" s="747" t="s">
        <v>657</v>
      </c>
      <c r="B59" s="763">
        <v>83</v>
      </c>
      <c r="C59" s="762">
        <v>1000</v>
      </c>
      <c r="D59" s="757">
        <v>8.3000000000000007</v>
      </c>
      <c r="E59" s="758">
        <v>6.7</v>
      </c>
      <c r="F59" s="759">
        <v>6.2</v>
      </c>
      <c r="G59" s="760">
        <v>5</v>
      </c>
      <c r="H59" s="753">
        <v>4440</v>
      </c>
      <c r="I59" s="764">
        <v>20</v>
      </c>
      <c r="J59" s="721">
        <v>200</v>
      </c>
      <c r="L59" s="590"/>
      <c r="M59" s="590"/>
      <c r="N59" s="766"/>
      <c r="O59" s="766"/>
      <c r="P59" s="766"/>
      <c r="Q59" s="766"/>
      <c r="R59" s="766"/>
      <c r="S59" s="766"/>
      <c r="T59" s="766"/>
    </row>
    <row r="60" spans="1:20" s="765" customFormat="1" ht="15" customHeight="1">
      <c r="A60" s="730" t="s">
        <v>658</v>
      </c>
      <c r="B60" s="756">
        <v>100</v>
      </c>
      <c r="C60" s="755">
        <v>1250</v>
      </c>
      <c r="D60" s="757">
        <v>10</v>
      </c>
      <c r="E60" s="758">
        <v>8</v>
      </c>
      <c r="F60" s="759">
        <v>7.5</v>
      </c>
      <c r="G60" s="760">
        <v>6</v>
      </c>
      <c r="H60" s="761">
        <v>5120</v>
      </c>
      <c r="I60" s="456">
        <v>25</v>
      </c>
      <c r="J60" s="719">
        <v>250</v>
      </c>
      <c r="L60" s="590"/>
      <c r="M60" s="590"/>
      <c r="N60" s="766"/>
      <c r="O60" s="766"/>
      <c r="P60" s="766"/>
      <c r="Q60" s="766"/>
      <c r="R60" s="766"/>
      <c r="S60" s="766"/>
      <c r="T60" s="766"/>
    </row>
    <row r="61" spans="1:20" s="765" customFormat="1" ht="15" customHeight="1">
      <c r="A61" s="747" t="s">
        <v>661</v>
      </c>
      <c r="B61" s="763">
        <v>118</v>
      </c>
      <c r="C61" s="762">
        <v>1450</v>
      </c>
      <c r="D61" s="757">
        <v>11.8</v>
      </c>
      <c r="E61" s="758">
        <v>9.5</v>
      </c>
      <c r="F61" s="759">
        <v>8.9</v>
      </c>
      <c r="G61" s="760">
        <v>7.1</v>
      </c>
      <c r="H61" s="753">
        <v>6330</v>
      </c>
      <c r="I61" s="764">
        <v>30</v>
      </c>
      <c r="J61" s="721">
        <v>300</v>
      </c>
      <c r="L61" s="590"/>
      <c r="M61" s="590"/>
      <c r="N61" s="766"/>
      <c r="O61" s="766"/>
      <c r="P61" s="766"/>
      <c r="Q61" s="766"/>
      <c r="R61" s="766"/>
      <c r="S61" s="766"/>
      <c r="T61" s="766"/>
    </row>
    <row r="62" spans="1:20" s="765" customFormat="1" ht="15" customHeight="1">
      <c r="A62" s="730" t="s">
        <v>659</v>
      </c>
      <c r="B62" s="756">
        <v>150</v>
      </c>
      <c r="C62" s="755">
        <v>1800</v>
      </c>
      <c r="D62" s="757">
        <v>15</v>
      </c>
      <c r="E62" s="758">
        <v>12</v>
      </c>
      <c r="F62" s="759">
        <v>11.3</v>
      </c>
      <c r="G62" s="760">
        <v>9</v>
      </c>
      <c r="H62" s="761">
        <v>7920</v>
      </c>
      <c r="I62" s="456">
        <v>38</v>
      </c>
      <c r="J62" s="719">
        <v>380</v>
      </c>
      <c r="L62" s="590"/>
      <c r="M62" s="590"/>
      <c r="N62" s="766"/>
      <c r="O62" s="766"/>
      <c r="P62" s="766"/>
      <c r="Q62" s="766"/>
      <c r="R62" s="766"/>
      <c r="S62" s="766"/>
      <c r="T62" s="766"/>
    </row>
    <row r="63" spans="1:20" s="765" customFormat="1" ht="15" customHeight="1">
      <c r="A63" s="762" t="s">
        <v>660</v>
      </c>
      <c r="B63" s="739">
        <v>176</v>
      </c>
      <c r="C63" s="740">
        <v>2200</v>
      </c>
      <c r="D63" s="757">
        <v>17.600000000000001</v>
      </c>
      <c r="E63" s="758">
        <v>14.1</v>
      </c>
      <c r="F63" s="759">
        <v>13.2</v>
      </c>
      <c r="G63" s="760">
        <v>10.6</v>
      </c>
      <c r="H63" s="767">
        <v>9580</v>
      </c>
      <c r="I63" s="741">
        <v>44</v>
      </c>
      <c r="J63" s="742">
        <v>440</v>
      </c>
      <c r="L63" s="590"/>
      <c r="M63" s="590"/>
      <c r="N63" s="766"/>
      <c r="O63" s="766"/>
      <c r="P63" s="766"/>
      <c r="Q63" s="766"/>
      <c r="R63" s="766"/>
      <c r="S63" s="766"/>
      <c r="T63" s="766"/>
    </row>
    <row r="64" spans="1:20" ht="15.75" customHeight="1" thickBot="1">
      <c r="A64" s="603" t="s">
        <v>544</v>
      </c>
      <c r="B64" s="604"/>
      <c r="C64" s="604"/>
      <c r="D64" s="604"/>
      <c r="E64" s="604"/>
      <c r="F64" s="604"/>
      <c r="G64" s="604"/>
      <c r="H64" s="604"/>
      <c r="I64" s="604"/>
      <c r="J64" s="604"/>
      <c r="L64" s="590"/>
      <c r="M64" s="590"/>
      <c r="N64" s="37"/>
      <c r="O64" s="37"/>
      <c r="P64" s="37"/>
      <c r="Q64" s="37"/>
    </row>
    <row r="65" spans="1:18" ht="15.75" customHeight="1">
      <c r="A65" s="583" t="s">
        <v>16</v>
      </c>
      <c r="B65" s="585" t="s">
        <v>17</v>
      </c>
      <c r="C65" s="585" t="s">
        <v>18</v>
      </c>
      <c r="D65" s="587" t="s">
        <v>19</v>
      </c>
      <c r="E65" s="587"/>
      <c r="F65" s="587"/>
      <c r="G65" s="587"/>
      <c r="H65" s="588" t="s">
        <v>5</v>
      </c>
      <c r="I65" s="581" t="s">
        <v>20</v>
      </c>
      <c r="J65" s="581" t="s">
        <v>152</v>
      </c>
      <c r="L65" s="590"/>
      <c r="M65" s="590"/>
      <c r="N65" s="37"/>
      <c r="O65" s="37"/>
      <c r="P65" s="37"/>
      <c r="Q65" s="37"/>
    </row>
    <row r="66" spans="1:18" ht="27.75" thickBot="1">
      <c r="A66" s="584"/>
      <c r="B66" s="586"/>
      <c r="C66" s="586"/>
      <c r="D66" s="43" t="s">
        <v>271</v>
      </c>
      <c r="E66" s="44" t="s">
        <v>272</v>
      </c>
      <c r="F66" s="44" t="s">
        <v>273</v>
      </c>
      <c r="G66" s="44" t="s">
        <v>274</v>
      </c>
      <c r="H66" s="589"/>
      <c r="I66" s="582"/>
      <c r="J66" s="582"/>
      <c r="L66" s="590"/>
      <c r="M66" s="590"/>
      <c r="N66" s="37"/>
      <c r="O66" s="37"/>
      <c r="P66" s="37"/>
      <c r="Q66" s="37"/>
      <c r="R66" s="37"/>
    </row>
    <row r="67" spans="1:18" ht="15" customHeight="1">
      <c r="A67" s="768" t="s">
        <v>280</v>
      </c>
      <c r="B67" s="769">
        <v>7.1</v>
      </c>
      <c r="C67" s="770">
        <v>80</v>
      </c>
      <c r="D67" s="771">
        <v>0.7</v>
      </c>
      <c r="E67" s="772">
        <v>0.6</v>
      </c>
      <c r="F67" s="773">
        <v>0.5</v>
      </c>
      <c r="G67" s="774">
        <v>0.4</v>
      </c>
      <c r="H67" s="775">
        <v>549</v>
      </c>
      <c r="I67" s="776">
        <v>2</v>
      </c>
      <c r="J67" s="776">
        <v>18</v>
      </c>
      <c r="L67" s="590"/>
      <c r="M67" s="590"/>
      <c r="N67" s="37"/>
      <c r="O67" s="37"/>
      <c r="P67" s="37"/>
      <c r="Q67" s="37"/>
      <c r="R67" s="37"/>
    </row>
    <row r="68" spans="1:18" ht="15" customHeight="1">
      <c r="A68" s="777" t="s">
        <v>281</v>
      </c>
      <c r="B68" s="778">
        <v>9.8000000000000007</v>
      </c>
      <c r="C68" s="779">
        <v>120</v>
      </c>
      <c r="D68" s="780">
        <v>1</v>
      </c>
      <c r="E68" s="781">
        <v>0.8</v>
      </c>
      <c r="F68" s="782">
        <v>0.7</v>
      </c>
      <c r="G68" s="783">
        <v>0.6</v>
      </c>
      <c r="H68" s="784">
        <v>693</v>
      </c>
      <c r="I68" s="785">
        <v>3</v>
      </c>
      <c r="J68" s="785">
        <v>27</v>
      </c>
      <c r="L68" s="590"/>
      <c r="M68" s="590"/>
      <c r="N68" s="37"/>
      <c r="O68" s="37"/>
      <c r="P68" s="37"/>
      <c r="Q68" s="37"/>
      <c r="R68" s="37"/>
    </row>
    <row r="69" spans="1:18" ht="15" customHeight="1">
      <c r="A69" s="786" t="s">
        <v>282</v>
      </c>
      <c r="B69" s="787">
        <v>13.8</v>
      </c>
      <c r="C69" s="788">
        <v>150</v>
      </c>
      <c r="D69" s="780">
        <v>1.4</v>
      </c>
      <c r="E69" s="781">
        <v>1.1000000000000001</v>
      </c>
      <c r="F69" s="782">
        <v>1</v>
      </c>
      <c r="G69" s="783">
        <v>0.8</v>
      </c>
      <c r="H69" s="789">
        <v>732</v>
      </c>
      <c r="I69" s="790">
        <v>4</v>
      </c>
      <c r="J69" s="790">
        <v>36</v>
      </c>
      <c r="L69" s="590"/>
      <c r="M69" s="590"/>
      <c r="N69" s="37"/>
      <c r="O69" s="37"/>
      <c r="P69" s="37"/>
      <c r="Q69" s="37"/>
      <c r="R69" s="37"/>
    </row>
    <row r="70" spans="1:18" ht="15" customHeight="1">
      <c r="A70" s="777" t="s">
        <v>283</v>
      </c>
      <c r="B70" s="778">
        <v>20</v>
      </c>
      <c r="C70" s="779">
        <v>220</v>
      </c>
      <c r="D70" s="780">
        <v>2</v>
      </c>
      <c r="E70" s="781">
        <v>1.6</v>
      </c>
      <c r="F70" s="782">
        <v>1.5</v>
      </c>
      <c r="G70" s="783">
        <v>1.2</v>
      </c>
      <c r="H70" s="784">
        <v>969</v>
      </c>
      <c r="I70" s="785">
        <v>5</v>
      </c>
      <c r="J70" s="785">
        <v>45</v>
      </c>
      <c r="L70" s="590"/>
      <c r="M70" s="590"/>
      <c r="N70" s="37"/>
      <c r="O70" s="37"/>
      <c r="P70" s="37"/>
      <c r="Q70" s="37"/>
      <c r="R70" s="37"/>
    </row>
    <row r="71" spans="1:18" ht="15" customHeight="1">
      <c r="A71" s="786" t="s">
        <v>284</v>
      </c>
      <c r="B71" s="787">
        <v>26.7</v>
      </c>
      <c r="C71" s="791">
        <v>300</v>
      </c>
      <c r="D71" s="780">
        <v>2.7</v>
      </c>
      <c r="E71" s="781">
        <v>2.1</v>
      </c>
      <c r="F71" s="782">
        <v>2</v>
      </c>
      <c r="G71" s="783">
        <v>1.6</v>
      </c>
      <c r="H71" s="789">
        <v>1206</v>
      </c>
      <c r="I71" s="790">
        <v>7</v>
      </c>
      <c r="J71" s="790">
        <v>63</v>
      </c>
      <c r="L71" s="590"/>
      <c r="M71" s="590"/>
      <c r="N71" s="37"/>
      <c r="O71" s="37"/>
      <c r="P71" s="37"/>
      <c r="Q71" s="37"/>
      <c r="R71" s="37"/>
    </row>
    <row r="72" spans="1:18" ht="15" customHeight="1">
      <c r="A72" s="777" t="s">
        <v>285</v>
      </c>
      <c r="B72" s="778">
        <v>33.299999999999997</v>
      </c>
      <c r="C72" s="792">
        <v>385</v>
      </c>
      <c r="D72" s="780">
        <v>3.4</v>
      </c>
      <c r="E72" s="781">
        <v>2.7</v>
      </c>
      <c r="F72" s="782">
        <v>2.5</v>
      </c>
      <c r="G72" s="783">
        <v>2</v>
      </c>
      <c r="H72" s="784">
        <v>1455</v>
      </c>
      <c r="I72" s="785">
        <v>9</v>
      </c>
      <c r="J72" s="785">
        <v>81</v>
      </c>
      <c r="L72" s="590"/>
      <c r="M72" s="590"/>
      <c r="N72" s="37"/>
      <c r="O72" s="37"/>
      <c r="P72" s="37"/>
      <c r="Q72" s="37"/>
      <c r="R72" s="37"/>
    </row>
    <row r="73" spans="1:18" ht="15" customHeight="1">
      <c r="A73" s="786" t="s">
        <v>286</v>
      </c>
      <c r="B73" s="787">
        <v>40</v>
      </c>
      <c r="C73" s="791">
        <v>425</v>
      </c>
      <c r="D73" s="780">
        <v>4</v>
      </c>
      <c r="E73" s="781">
        <v>3.2</v>
      </c>
      <c r="F73" s="782">
        <v>3</v>
      </c>
      <c r="G73" s="783">
        <v>2.4</v>
      </c>
      <c r="H73" s="789">
        <v>1710</v>
      </c>
      <c r="I73" s="790">
        <v>10</v>
      </c>
      <c r="J73" s="790">
        <v>90</v>
      </c>
      <c r="L73" s="590"/>
      <c r="M73" s="590"/>
      <c r="N73" s="37"/>
      <c r="O73" s="37"/>
      <c r="P73" s="37"/>
      <c r="Q73" s="37"/>
      <c r="R73" s="37"/>
    </row>
    <row r="74" spans="1:18" ht="15" customHeight="1">
      <c r="A74" s="777" t="s">
        <v>287</v>
      </c>
      <c r="B74" s="778">
        <v>47.3</v>
      </c>
      <c r="C74" s="792">
        <v>565</v>
      </c>
      <c r="D74" s="780">
        <v>4.8</v>
      </c>
      <c r="E74" s="781">
        <v>3.8</v>
      </c>
      <c r="F74" s="782">
        <v>3.6</v>
      </c>
      <c r="G74" s="783">
        <v>2.8</v>
      </c>
      <c r="H74" s="784">
        <v>1998</v>
      </c>
      <c r="I74" s="785">
        <v>12</v>
      </c>
      <c r="J74" s="785">
        <v>108</v>
      </c>
      <c r="L74" s="590"/>
      <c r="M74" s="590"/>
      <c r="N74" s="37"/>
      <c r="O74" s="37"/>
      <c r="P74" s="37"/>
      <c r="Q74" s="37"/>
      <c r="R74" s="37"/>
    </row>
    <row r="75" spans="1:18" ht="15" customHeight="1">
      <c r="A75" s="786" t="s">
        <v>288</v>
      </c>
      <c r="B75" s="787">
        <v>53.8</v>
      </c>
      <c r="C75" s="791">
        <v>600</v>
      </c>
      <c r="D75" s="780">
        <v>5.4</v>
      </c>
      <c r="E75" s="781">
        <v>4.3</v>
      </c>
      <c r="F75" s="782">
        <v>4</v>
      </c>
      <c r="G75" s="783">
        <v>3.2</v>
      </c>
      <c r="H75" s="789">
        <v>2253</v>
      </c>
      <c r="I75" s="790">
        <v>14</v>
      </c>
      <c r="J75" s="790">
        <v>126</v>
      </c>
      <c r="L75" s="590"/>
      <c r="M75" s="590"/>
      <c r="N75" s="37"/>
      <c r="O75" s="37"/>
      <c r="P75" s="37"/>
      <c r="Q75" s="37"/>
      <c r="R75" s="37"/>
    </row>
    <row r="76" spans="1:18" ht="15" customHeight="1">
      <c r="A76" s="777" t="s">
        <v>289</v>
      </c>
      <c r="B76" s="778">
        <v>60.5</v>
      </c>
      <c r="C76" s="792">
        <v>650</v>
      </c>
      <c r="D76" s="780">
        <v>6.1</v>
      </c>
      <c r="E76" s="781">
        <v>4.9000000000000004</v>
      </c>
      <c r="F76" s="782">
        <v>4.5</v>
      </c>
      <c r="G76" s="783">
        <v>3.6</v>
      </c>
      <c r="H76" s="784">
        <v>2490</v>
      </c>
      <c r="I76" s="785">
        <v>15</v>
      </c>
      <c r="J76" s="785">
        <v>135</v>
      </c>
      <c r="L76" s="590"/>
      <c r="M76" s="590"/>
      <c r="N76" s="37"/>
      <c r="O76" s="37"/>
      <c r="P76" s="37"/>
      <c r="Q76" s="37"/>
      <c r="R76" s="37"/>
    </row>
    <row r="77" spans="1:18" ht="15" customHeight="1">
      <c r="A77" s="786" t="s">
        <v>290</v>
      </c>
      <c r="B77" s="787">
        <v>67.7</v>
      </c>
      <c r="C77" s="791">
        <v>770</v>
      </c>
      <c r="D77" s="780">
        <v>6.8</v>
      </c>
      <c r="E77" s="781">
        <v>5.4</v>
      </c>
      <c r="F77" s="782">
        <v>5</v>
      </c>
      <c r="G77" s="783">
        <v>4.0999999999999996</v>
      </c>
      <c r="H77" s="789">
        <v>2769</v>
      </c>
      <c r="I77" s="790">
        <v>17</v>
      </c>
      <c r="J77" s="790">
        <v>153</v>
      </c>
      <c r="L77" s="590"/>
      <c r="M77" s="590"/>
      <c r="N77" s="37"/>
      <c r="O77" s="37"/>
      <c r="P77" s="37"/>
      <c r="Q77" s="37"/>
      <c r="R77" s="37"/>
    </row>
    <row r="78" spans="1:18" ht="15" customHeight="1">
      <c r="A78" s="777" t="s">
        <v>291</v>
      </c>
      <c r="B78" s="778">
        <v>74.3</v>
      </c>
      <c r="C78" s="792">
        <v>815</v>
      </c>
      <c r="D78" s="780">
        <v>7.5</v>
      </c>
      <c r="E78" s="781">
        <v>6</v>
      </c>
      <c r="F78" s="782">
        <v>5.6</v>
      </c>
      <c r="G78" s="783">
        <v>4.5</v>
      </c>
      <c r="H78" s="784">
        <v>3012</v>
      </c>
      <c r="I78" s="785">
        <v>19</v>
      </c>
      <c r="J78" s="785">
        <v>171</v>
      </c>
      <c r="L78" s="590"/>
      <c r="M78" s="590"/>
      <c r="N78" s="37"/>
      <c r="O78" s="37"/>
      <c r="P78" s="37"/>
      <c r="Q78" s="37"/>
      <c r="R78" s="37"/>
    </row>
    <row r="79" spans="1:18" ht="15" customHeight="1">
      <c r="A79" s="786" t="s">
        <v>292</v>
      </c>
      <c r="B79" s="787">
        <v>81</v>
      </c>
      <c r="C79" s="791">
        <v>935</v>
      </c>
      <c r="D79" s="780">
        <v>8.1</v>
      </c>
      <c r="E79" s="781">
        <v>6.5</v>
      </c>
      <c r="F79" s="782">
        <v>6.1</v>
      </c>
      <c r="G79" s="783">
        <v>4.9000000000000004</v>
      </c>
      <c r="H79" s="789">
        <v>3288</v>
      </c>
      <c r="I79" s="790">
        <v>20</v>
      </c>
      <c r="J79" s="790">
        <v>180</v>
      </c>
      <c r="L79" s="590"/>
      <c r="M79" s="590"/>
      <c r="N79" s="37"/>
      <c r="O79" s="37"/>
      <c r="P79" s="37"/>
      <c r="Q79" s="37"/>
      <c r="R79" s="37"/>
    </row>
    <row r="80" spans="1:18" ht="15" customHeight="1">
      <c r="A80" s="777" t="s">
        <v>293</v>
      </c>
      <c r="B80" s="778">
        <v>94.8</v>
      </c>
      <c r="C80" s="779">
        <v>1030</v>
      </c>
      <c r="D80" s="780">
        <v>9.5</v>
      </c>
      <c r="E80" s="781">
        <v>7.6</v>
      </c>
      <c r="F80" s="782">
        <v>7.1</v>
      </c>
      <c r="G80" s="783">
        <v>5.7</v>
      </c>
      <c r="H80" s="784">
        <v>3756</v>
      </c>
      <c r="I80" s="785">
        <v>24</v>
      </c>
      <c r="J80" s="785">
        <v>216</v>
      </c>
      <c r="L80" s="590"/>
      <c r="M80" s="590"/>
      <c r="N80" s="37"/>
      <c r="O80" s="37"/>
      <c r="P80" s="37"/>
      <c r="Q80" s="37"/>
      <c r="R80" s="37"/>
    </row>
    <row r="81" spans="1:18" ht="15" customHeight="1">
      <c r="A81" s="786" t="s">
        <v>294</v>
      </c>
      <c r="B81" s="787">
        <v>102</v>
      </c>
      <c r="C81" s="791">
        <v>1120</v>
      </c>
      <c r="D81" s="780">
        <v>10</v>
      </c>
      <c r="E81" s="781">
        <v>8.1999999999999993</v>
      </c>
      <c r="F81" s="782">
        <v>7.7</v>
      </c>
      <c r="G81" s="783">
        <v>6.1</v>
      </c>
      <c r="H81" s="789">
        <v>3885</v>
      </c>
      <c r="I81" s="790">
        <v>26</v>
      </c>
      <c r="J81" s="790">
        <v>234</v>
      </c>
      <c r="L81" s="590"/>
      <c r="M81" s="590"/>
      <c r="N81" s="37"/>
      <c r="O81" s="37"/>
      <c r="P81" s="37"/>
      <c r="Q81" s="37"/>
      <c r="R81" s="37"/>
    </row>
    <row r="82" spans="1:18" ht="15" customHeight="1">
      <c r="A82" s="777" t="s">
        <v>295</v>
      </c>
      <c r="B82" s="778">
        <v>108.7</v>
      </c>
      <c r="C82" s="779">
        <v>1200</v>
      </c>
      <c r="D82" s="780">
        <v>11</v>
      </c>
      <c r="E82" s="781">
        <v>8.6999999999999993</v>
      </c>
      <c r="F82" s="782">
        <v>8.1999999999999993</v>
      </c>
      <c r="G82" s="783">
        <v>6.6</v>
      </c>
      <c r="H82" s="784">
        <v>3999</v>
      </c>
      <c r="I82" s="785">
        <v>27</v>
      </c>
      <c r="J82" s="785">
        <v>243</v>
      </c>
      <c r="L82" s="590"/>
      <c r="M82" s="590"/>
      <c r="N82" s="37"/>
      <c r="O82" s="37"/>
      <c r="P82" s="37"/>
      <c r="Q82" s="37"/>
      <c r="R82" s="37"/>
    </row>
    <row r="83" spans="1:18" ht="15" customHeight="1">
      <c r="A83" s="786" t="s">
        <v>296</v>
      </c>
      <c r="B83" s="787">
        <v>115.4</v>
      </c>
      <c r="C83" s="788">
        <v>1340</v>
      </c>
      <c r="D83" s="780">
        <v>11.6</v>
      </c>
      <c r="E83" s="781">
        <v>9.3000000000000007</v>
      </c>
      <c r="F83" s="782">
        <v>8.6999999999999993</v>
      </c>
      <c r="G83" s="783">
        <v>7</v>
      </c>
      <c r="H83" s="789">
        <v>4341</v>
      </c>
      <c r="I83" s="790">
        <v>29</v>
      </c>
      <c r="J83" s="790">
        <v>261</v>
      </c>
      <c r="L83" s="590"/>
      <c r="M83" s="590"/>
      <c r="N83" s="37"/>
      <c r="O83" s="37"/>
      <c r="P83" s="37"/>
      <c r="Q83" s="37"/>
      <c r="R83" s="37"/>
    </row>
    <row r="84" spans="1:18" ht="15" customHeight="1">
      <c r="A84" s="777" t="s">
        <v>297</v>
      </c>
      <c r="B84" s="778">
        <v>135.9</v>
      </c>
      <c r="C84" s="779">
        <v>1500</v>
      </c>
      <c r="D84" s="780">
        <v>13.6</v>
      </c>
      <c r="E84" s="781">
        <v>10.9</v>
      </c>
      <c r="F84" s="782">
        <v>10.199999999999999</v>
      </c>
      <c r="G84" s="783">
        <v>8.1999999999999993</v>
      </c>
      <c r="H84" s="784">
        <v>4947</v>
      </c>
      <c r="I84" s="785">
        <v>34</v>
      </c>
      <c r="J84" s="785">
        <v>306</v>
      </c>
      <c r="L84" s="590"/>
      <c r="M84" s="590"/>
      <c r="N84" s="37"/>
      <c r="O84" s="37"/>
      <c r="P84" s="37"/>
      <c r="Q84" s="37"/>
      <c r="R84" s="37"/>
    </row>
    <row r="85" spans="1:18" ht="15" customHeight="1">
      <c r="A85" s="786" t="s">
        <v>298</v>
      </c>
      <c r="B85" s="787">
        <v>149.69999999999999</v>
      </c>
      <c r="C85" s="788">
        <v>1650</v>
      </c>
      <c r="D85" s="780">
        <v>15</v>
      </c>
      <c r="E85" s="781">
        <v>12</v>
      </c>
      <c r="F85" s="782">
        <v>11.3</v>
      </c>
      <c r="G85" s="783">
        <v>9</v>
      </c>
      <c r="H85" s="789">
        <v>5433</v>
      </c>
      <c r="I85" s="790">
        <v>38</v>
      </c>
      <c r="J85" s="790">
        <v>342</v>
      </c>
      <c r="L85" s="590"/>
      <c r="M85" s="590"/>
      <c r="N85" s="37"/>
      <c r="O85" s="37"/>
      <c r="P85" s="37"/>
      <c r="Q85" s="37"/>
      <c r="R85" s="37"/>
    </row>
    <row r="86" spans="1:18" ht="15" customHeight="1">
      <c r="A86" s="777" t="s">
        <v>299</v>
      </c>
      <c r="B86" s="778">
        <v>176.9</v>
      </c>
      <c r="C86" s="779">
        <v>2000</v>
      </c>
      <c r="D86" s="780" t="s">
        <v>270</v>
      </c>
      <c r="E86" s="781">
        <v>14.2</v>
      </c>
      <c r="F86" s="782">
        <v>13.2</v>
      </c>
      <c r="G86" s="783">
        <v>10.6</v>
      </c>
      <c r="H86" s="784">
        <v>7149</v>
      </c>
      <c r="I86" s="785">
        <v>44</v>
      </c>
      <c r="J86" s="785">
        <v>396</v>
      </c>
      <c r="L86" s="590"/>
      <c r="M86" s="590"/>
      <c r="N86" s="37"/>
      <c r="O86" s="37"/>
      <c r="P86" s="37"/>
      <c r="Q86" s="37"/>
      <c r="R86" s="37"/>
    </row>
    <row r="87" spans="1:18" ht="15" customHeight="1">
      <c r="A87" s="786" t="s">
        <v>300</v>
      </c>
      <c r="B87" s="787">
        <v>190.8</v>
      </c>
      <c r="C87" s="788">
        <v>2205</v>
      </c>
      <c r="D87" s="780">
        <v>19.100000000000001</v>
      </c>
      <c r="E87" s="781">
        <v>15.3</v>
      </c>
      <c r="F87" s="782">
        <v>14.3</v>
      </c>
      <c r="G87" s="783">
        <v>11.5</v>
      </c>
      <c r="H87" s="789">
        <v>7503</v>
      </c>
      <c r="I87" s="790">
        <v>48</v>
      </c>
      <c r="J87" s="790">
        <v>432</v>
      </c>
      <c r="L87" s="590"/>
      <c r="M87" s="590"/>
      <c r="N87" s="37"/>
      <c r="O87" s="37"/>
      <c r="P87" s="37"/>
      <c r="Q87" s="37"/>
      <c r="R87" s="37"/>
    </row>
    <row r="88" spans="1:18" ht="20.25" thickBot="1">
      <c r="A88" s="395" t="s">
        <v>275</v>
      </c>
      <c r="B88" s="231"/>
      <c r="C88" s="396"/>
      <c r="D88" s="231"/>
      <c r="E88" s="231"/>
      <c r="F88" s="45"/>
      <c r="G88" s="45"/>
      <c r="H88" s="45"/>
      <c r="I88" s="45"/>
      <c r="J88" s="45"/>
      <c r="L88" s="590"/>
      <c r="M88" s="590"/>
      <c r="N88" s="37"/>
      <c r="O88" s="37"/>
      <c r="P88" s="37"/>
      <c r="Q88" s="37"/>
      <c r="R88" s="37"/>
    </row>
    <row r="89" spans="1:18" ht="15.75">
      <c r="A89" s="583" t="s">
        <v>16</v>
      </c>
      <c r="B89" s="585" t="s">
        <v>17</v>
      </c>
      <c r="C89" s="585" t="s">
        <v>18</v>
      </c>
      <c r="D89" s="587" t="s">
        <v>19</v>
      </c>
      <c r="E89" s="587"/>
      <c r="F89" s="587"/>
      <c r="G89" s="587"/>
      <c r="H89" s="588" t="s">
        <v>5</v>
      </c>
      <c r="I89" s="581" t="s">
        <v>20</v>
      </c>
      <c r="J89" s="581" t="s">
        <v>152</v>
      </c>
      <c r="L89" s="590"/>
      <c r="M89" s="590"/>
      <c r="N89" s="37"/>
      <c r="O89" s="37"/>
      <c r="P89" s="37"/>
      <c r="Q89" s="37"/>
      <c r="R89" s="37"/>
    </row>
    <row r="90" spans="1:18" ht="16.5" customHeight="1" thickBot="1">
      <c r="A90" s="584"/>
      <c r="B90" s="586"/>
      <c r="C90" s="586"/>
      <c r="D90" s="43" t="s">
        <v>276</v>
      </c>
      <c r="E90" s="44" t="s">
        <v>277</v>
      </c>
      <c r="F90" s="44" t="s">
        <v>278</v>
      </c>
      <c r="G90" s="44" t="s">
        <v>279</v>
      </c>
      <c r="H90" s="589"/>
      <c r="I90" s="582"/>
      <c r="J90" s="582"/>
      <c r="L90" s="590"/>
      <c r="M90" s="590"/>
      <c r="N90" s="37"/>
      <c r="O90" s="37"/>
      <c r="P90" s="37"/>
      <c r="Q90" s="37"/>
      <c r="R90" s="37"/>
    </row>
    <row r="91" spans="1:18" s="433" customFormat="1" ht="13.5" customHeight="1">
      <c r="A91" s="416" t="s">
        <v>301</v>
      </c>
      <c r="B91" s="417">
        <v>24.9</v>
      </c>
      <c r="C91" s="418">
        <v>375</v>
      </c>
      <c r="D91" s="419">
        <v>3.1</v>
      </c>
      <c r="E91" s="420">
        <v>2.5</v>
      </c>
      <c r="F91" s="421">
        <v>2</v>
      </c>
      <c r="G91" s="422">
        <v>1.9</v>
      </c>
      <c r="H91" s="423">
        <v>4098</v>
      </c>
      <c r="I91" s="424">
        <v>7</v>
      </c>
      <c r="J91" s="424">
        <v>63</v>
      </c>
      <c r="L91" s="590"/>
      <c r="M91" s="590"/>
      <c r="N91" s="37"/>
      <c r="O91" s="37"/>
      <c r="P91" s="37"/>
      <c r="Q91" s="37"/>
      <c r="R91" s="37"/>
    </row>
    <row r="92" spans="1:18" s="433" customFormat="1" ht="13.5" customHeight="1">
      <c r="A92" s="398" t="s">
        <v>302</v>
      </c>
      <c r="B92" s="399">
        <v>30.2</v>
      </c>
      <c r="C92" s="400">
        <v>450</v>
      </c>
      <c r="D92" s="425">
        <v>3.8</v>
      </c>
      <c r="E92" s="426">
        <v>3</v>
      </c>
      <c r="F92" s="427">
        <v>2.4</v>
      </c>
      <c r="G92" s="428">
        <v>2.2999999999999998</v>
      </c>
      <c r="H92" s="405">
        <v>4587</v>
      </c>
      <c r="I92" s="400">
        <v>8</v>
      </c>
      <c r="J92" s="400">
        <v>72</v>
      </c>
      <c r="L92" s="590"/>
      <c r="M92" s="590"/>
      <c r="N92" s="37"/>
      <c r="O92" s="37"/>
      <c r="P92" s="37"/>
      <c r="Q92" s="37"/>
      <c r="R92" s="37"/>
    </row>
    <row r="93" spans="1:18" s="433" customFormat="1" ht="13.5" customHeight="1">
      <c r="A93" s="406" t="s">
        <v>303</v>
      </c>
      <c r="B93" s="407">
        <v>35.1</v>
      </c>
      <c r="C93" s="408">
        <v>525</v>
      </c>
      <c r="D93" s="425">
        <v>4.4000000000000004</v>
      </c>
      <c r="E93" s="426">
        <v>3.5</v>
      </c>
      <c r="F93" s="427">
        <v>2.8</v>
      </c>
      <c r="G93" s="428">
        <v>2.6</v>
      </c>
      <c r="H93" s="409">
        <v>4971</v>
      </c>
      <c r="I93" s="410">
        <v>9</v>
      </c>
      <c r="J93" s="410">
        <v>81</v>
      </c>
      <c r="L93" s="590"/>
      <c r="M93" s="590"/>
      <c r="N93" s="37"/>
      <c r="O93" s="37"/>
      <c r="P93" s="37"/>
      <c r="Q93" s="37"/>
      <c r="R93" s="37"/>
    </row>
    <row r="94" spans="1:18" s="433" customFormat="1" ht="13.5" customHeight="1">
      <c r="A94" s="398" t="s">
        <v>304</v>
      </c>
      <c r="B94" s="399">
        <v>40.799999999999997</v>
      </c>
      <c r="C94" s="400">
        <v>600</v>
      </c>
      <c r="D94" s="429">
        <v>5.0999999999999996</v>
      </c>
      <c r="E94" s="430">
        <v>4.0999999999999996</v>
      </c>
      <c r="F94" s="431">
        <v>3.3</v>
      </c>
      <c r="G94" s="432">
        <v>3</v>
      </c>
      <c r="H94" s="405">
        <v>5688</v>
      </c>
      <c r="I94" s="415">
        <v>10</v>
      </c>
      <c r="J94" s="415">
        <v>90</v>
      </c>
      <c r="L94" s="590"/>
      <c r="M94" s="590"/>
      <c r="N94" s="37"/>
      <c r="O94" s="37"/>
      <c r="P94" s="37"/>
      <c r="Q94" s="37"/>
      <c r="R94" s="37"/>
    </row>
    <row r="95" spans="1:18" s="433" customFormat="1" ht="13.5" customHeight="1">
      <c r="A95" s="406" t="s">
        <v>305</v>
      </c>
      <c r="B95" s="407">
        <v>48.7</v>
      </c>
      <c r="C95" s="408">
        <v>750</v>
      </c>
      <c r="D95" s="425">
        <v>6.1</v>
      </c>
      <c r="E95" s="426">
        <v>4.9000000000000004</v>
      </c>
      <c r="F95" s="427">
        <v>3.9</v>
      </c>
      <c r="G95" s="428">
        <v>3.6</v>
      </c>
      <c r="H95" s="409">
        <v>6051</v>
      </c>
      <c r="I95" s="410">
        <v>12</v>
      </c>
      <c r="J95" s="410">
        <v>108</v>
      </c>
      <c r="L95" s="590"/>
      <c r="M95" s="590"/>
      <c r="N95" s="37"/>
      <c r="O95" s="37"/>
      <c r="P95" s="37"/>
      <c r="Q95" s="37"/>
      <c r="R95" s="37"/>
    </row>
    <row r="96" spans="1:18" s="433" customFormat="1" ht="13.5" customHeight="1">
      <c r="A96" s="398" t="s">
        <v>306</v>
      </c>
      <c r="B96" s="399">
        <v>57</v>
      </c>
      <c r="C96" s="400">
        <v>900</v>
      </c>
      <c r="D96" s="425">
        <v>7.1</v>
      </c>
      <c r="E96" s="426">
        <v>5.7</v>
      </c>
      <c r="F96" s="427">
        <v>4.5999999999999996</v>
      </c>
      <c r="G96" s="428">
        <v>4.3</v>
      </c>
      <c r="H96" s="405">
        <v>6891</v>
      </c>
      <c r="I96" s="400">
        <v>14</v>
      </c>
      <c r="J96" s="400">
        <v>126</v>
      </c>
      <c r="L96" s="590"/>
      <c r="M96" s="590"/>
      <c r="N96" s="37"/>
      <c r="O96" s="37"/>
      <c r="P96" s="37"/>
      <c r="Q96" s="37"/>
      <c r="R96" s="37"/>
    </row>
    <row r="97" spans="1:18" s="433" customFormat="1" ht="13.5" customHeight="1">
      <c r="A97" s="406" t="s">
        <v>307</v>
      </c>
      <c r="B97" s="407">
        <v>70.7</v>
      </c>
      <c r="C97" s="408">
        <v>1050</v>
      </c>
      <c r="D97" s="425">
        <v>8.9</v>
      </c>
      <c r="E97" s="426">
        <v>7.1</v>
      </c>
      <c r="F97" s="427">
        <v>5.7</v>
      </c>
      <c r="G97" s="428">
        <v>5.3</v>
      </c>
      <c r="H97" s="409">
        <v>7998</v>
      </c>
      <c r="I97" s="410">
        <v>18</v>
      </c>
      <c r="J97" s="410">
        <v>162</v>
      </c>
      <c r="L97" s="590"/>
      <c r="M97" s="590"/>
      <c r="N97" s="37"/>
      <c r="O97" s="37"/>
      <c r="P97" s="37"/>
      <c r="Q97" s="37"/>
      <c r="R97" s="37"/>
    </row>
    <row r="98" spans="1:18" s="433" customFormat="1" ht="13.5" customHeight="1">
      <c r="A98" s="398" t="s">
        <v>308</v>
      </c>
      <c r="B98" s="399">
        <v>76.400000000000006</v>
      </c>
      <c r="C98" s="400">
        <v>1200</v>
      </c>
      <c r="D98" s="425">
        <v>9.6</v>
      </c>
      <c r="E98" s="426">
        <v>7.7</v>
      </c>
      <c r="F98" s="427">
        <v>6.1</v>
      </c>
      <c r="G98" s="428">
        <v>5.8</v>
      </c>
      <c r="H98" s="405">
        <v>8259</v>
      </c>
      <c r="I98" s="400">
        <v>19</v>
      </c>
      <c r="J98" s="400">
        <v>171</v>
      </c>
      <c r="L98" s="590"/>
      <c r="M98" s="590"/>
      <c r="N98" s="37"/>
      <c r="O98" s="37"/>
      <c r="P98" s="37"/>
      <c r="Q98" s="37"/>
      <c r="R98" s="37"/>
    </row>
    <row r="99" spans="1:18" s="433" customFormat="1" ht="13.5" customHeight="1">
      <c r="A99" s="406" t="s">
        <v>309</v>
      </c>
      <c r="B99" s="407">
        <v>101.9</v>
      </c>
      <c r="C99" s="408">
        <v>1500</v>
      </c>
      <c r="D99" s="425">
        <v>12.8</v>
      </c>
      <c r="E99" s="426">
        <v>10.199999999999999</v>
      </c>
      <c r="F99" s="427">
        <v>8.1999999999999993</v>
      </c>
      <c r="G99" s="428">
        <v>7.7</v>
      </c>
      <c r="H99" s="409">
        <v>10728</v>
      </c>
      <c r="I99" s="410">
        <v>26</v>
      </c>
      <c r="J99" s="410">
        <v>234</v>
      </c>
      <c r="L99" s="590"/>
      <c r="M99" s="590"/>
      <c r="N99" s="37"/>
      <c r="O99" s="37"/>
      <c r="P99" s="37"/>
      <c r="Q99" s="37"/>
      <c r="R99" s="37"/>
    </row>
    <row r="100" spans="1:18" s="433" customFormat="1" ht="13.5" customHeight="1">
      <c r="A100" s="398" t="s">
        <v>310</v>
      </c>
      <c r="B100" s="399">
        <v>123.5</v>
      </c>
      <c r="C100" s="400">
        <v>1800</v>
      </c>
      <c r="D100" s="425">
        <v>15.5</v>
      </c>
      <c r="E100" s="426">
        <v>12.4</v>
      </c>
      <c r="F100" s="427">
        <v>9.9</v>
      </c>
      <c r="G100" s="428">
        <v>9.3000000000000007</v>
      </c>
      <c r="H100" s="405">
        <v>12045</v>
      </c>
      <c r="I100" s="400">
        <v>31</v>
      </c>
      <c r="J100" s="400">
        <v>279</v>
      </c>
      <c r="L100" s="590"/>
      <c r="M100" s="590"/>
      <c r="N100" s="37"/>
      <c r="O100" s="37"/>
      <c r="P100" s="37"/>
      <c r="Q100" s="37"/>
      <c r="R100" s="37"/>
    </row>
    <row r="101" spans="1:18" s="274" customFormat="1" ht="20.25" hidden="1" thickBot="1">
      <c r="A101" s="395" t="s">
        <v>568</v>
      </c>
      <c r="B101" s="231"/>
      <c r="C101" s="396"/>
      <c r="D101" s="231"/>
      <c r="E101" s="231"/>
      <c r="F101" s="45"/>
      <c r="G101" s="45"/>
      <c r="H101" s="45"/>
      <c r="I101" s="45"/>
      <c r="J101" s="45"/>
      <c r="L101" s="590"/>
      <c r="M101" s="590"/>
      <c r="N101" s="37"/>
      <c r="O101" s="37"/>
      <c r="P101" s="37"/>
      <c r="Q101" s="37"/>
      <c r="R101" s="37"/>
    </row>
    <row r="102" spans="1:18" s="274" customFormat="1" ht="15.75" hidden="1">
      <c r="A102" s="583" t="s">
        <v>16</v>
      </c>
      <c r="B102" s="585" t="s">
        <v>17</v>
      </c>
      <c r="C102" s="585" t="s">
        <v>18</v>
      </c>
      <c r="D102" s="587" t="s">
        <v>19</v>
      </c>
      <c r="E102" s="587"/>
      <c r="F102" s="587"/>
      <c r="G102" s="587"/>
      <c r="H102" s="588" t="s">
        <v>5</v>
      </c>
      <c r="I102" s="581" t="s">
        <v>20</v>
      </c>
      <c r="J102" s="581" t="s">
        <v>152</v>
      </c>
      <c r="L102" s="590"/>
      <c r="M102" s="590"/>
      <c r="N102" s="37"/>
      <c r="O102" s="37"/>
      <c r="P102" s="37"/>
      <c r="Q102" s="37"/>
      <c r="R102" s="37"/>
    </row>
    <row r="103" spans="1:18" s="274" customFormat="1" ht="27.75" hidden="1" customHeight="1" thickBot="1">
      <c r="A103" s="584"/>
      <c r="B103" s="586"/>
      <c r="C103" s="586"/>
      <c r="D103" s="43" t="s">
        <v>276</v>
      </c>
      <c r="E103" s="44" t="s">
        <v>277</v>
      </c>
      <c r="F103" s="44" t="s">
        <v>278</v>
      </c>
      <c r="G103" s="44" t="s">
        <v>279</v>
      </c>
      <c r="H103" s="589"/>
      <c r="I103" s="582"/>
      <c r="J103" s="582"/>
      <c r="L103" s="590"/>
      <c r="M103" s="590"/>
      <c r="N103" s="37"/>
      <c r="O103" s="37"/>
      <c r="P103" s="37"/>
      <c r="Q103" s="37"/>
      <c r="R103" s="37"/>
    </row>
    <row r="104" spans="1:18" s="274" customFormat="1" ht="14.25" hidden="1" customHeight="1">
      <c r="A104" s="398" t="s">
        <v>571</v>
      </c>
      <c r="B104" s="399">
        <v>7.5</v>
      </c>
      <c r="C104" s="400">
        <v>75</v>
      </c>
      <c r="D104" s="401">
        <f>B104/8</f>
        <v>0.9375</v>
      </c>
      <c r="E104" s="402">
        <f>B104/10</f>
        <v>0.75</v>
      </c>
      <c r="F104" s="403">
        <f>B104/12.5</f>
        <v>0.6</v>
      </c>
      <c r="G104" s="404">
        <f>B104/13.5</f>
        <v>0.55555555555555558</v>
      </c>
      <c r="H104" s="405">
        <v>950</v>
      </c>
      <c r="I104" s="400">
        <v>2</v>
      </c>
      <c r="J104" s="400">
        <f>I104*9</f>
        <v>18</v>
      </c>
      <c r="L104" s="590"/>
      <c r="M104" s="590"/>
      <c r="N104" s="37"/>
      <c r="O104" s="37"/>
      <c r="P104" s="37"/>
      <c r="Q104" s="37"/>
      <c r="R104" s="37"/>
    </row>
    <row r="105" spans="1:18" s="274" customFormat="1" ht="14.25" hidden="1" customHeight="1">
      <c r="A105" s="406" t="s">
        <v>572</v>
      </c>
      <c r="B105" s="407">
        <v>11</v>
      </c>
      <c r="C105" s="408">
        <v>100</v>
      </c>
      <c r="D105" s="401">
        <f t="shared" ref="D105:D119" si="0">B105/8</f>
        <v>1.375</v>
      </c>
      <c r="E105" s="402">
        <f t="shared" ref="E105:E119" si="1">B105/10</f>
        <v>1.1000000000000001</v>
      </c>
      <c r="F105" s="403">
        <f t="shared" ref="F105:F119" si="2">B105/12.5</f>
        <v>0.88</v>
      </c>
      <c r="G105" s="404">
        <f t="shared" ref="G105:G119" si="3">B105/13.5</f>
        <v>0.81481481481481477</v>
      </c>
      <c r="H105" s="409">
        <v>1050</v>
      </c>
      <c r="I105" s="410">
        <v>3</v>
      </c>
      <c r="J105" s="410">
        <f t="shared" ref="J105:J119" si="4">I105*9</f>
        <v>27</v>
      </c>
      <c r="L105" s="590"/>
      <c r="M105" s="590"/>
      <c r="N105" s="37"/>
      <c r="O105" s="37"/>
      <c r="P105" s="37"/>
      <c r="Q105" s="37"/>
      <c r="R105" s="37"/>
    </row>
    <row r="106" spans="1:18" s="274" customFormat="1" ht="14.25" hidden="1" customHeight="1">
      <c r="A106" s="398" t="s">
        <v>573</v>
      </c>
      <c r="B106" s="399">
        <v>16</v>
      </c>
      <c r="C106" s="400">
        <v>150</v>
      </c>
      <c r="D106" s="411">
        <f t="shared" si="0"/>
        <v>2</v>
      </c>
      <c r="E106" s="412">
        <f t="shared" si="1"/>
        <v>1.6</v>
      </c>
      <c r="F106" s="413">
        <f t="shared" si="2"/>
        <v>1.28</v>
      </c>
      <c r="G106" s="414">
        <f t="shared" si="3"/>
        <v>1.1851851851851851</v>
      </c>
      <c r="H106" s="405">
        <v>1150</v>
      </c>
      <c r="I106" s="415">
        <f t="shared" ref="I106:I119" si="5">B106/4</f>
        <v>4</v>
      </c>
      <c r="J106" s="415">
        <f t="shared" si="4"/>
        <v>36</v>
      </c>
      <c r="L106" s="590"/>
      <c r="M106" s="590"/>
      <c r="N106" s="37"/>
      <c r="O106" s="37"/>
      <c r="P106" s="37"/>
      <c r="Q106" s="37"/>
      <c r="R106" s="37"/>
    </row>
    <row r="107" spans="1:18" s="274" customFormat="1" ht="14.25" hidden="1" customHeight="1">
      <c r="A107" s="406" t="s">
        <v>574</v>
      </c>
      <c r="B107" s="407">
        <v>23</v>
      </c>
      <c r="C107" s="408">
        <v>220</v>
      </c>
      <c r="D107" s="401">
        <f t="shared" si="0"/>
        <v>2.875</v>
      </c>
      <c r="E107" s="402">
        <f t="shared" si="1"/>
        <v>2.2999999999999998</v>
      </c>
      <c r="F107" s="403">
        <f t="shared" si="2"/>
        <v>1.84</v>
      </c>
      <c r="G107" s="404">
        <f t="shared" si="3"/>
        <v>1.7037037037037037</v>
      </c>
      <c r="H107" s="409">
        <v>1450</v>
      </c>
      <c r="I107" s="410">
        <v>6</v>
      </c>
      <c r="J107" s="410">
        <f t="shared" si="4"/>
        <v>54</v>
      </c>
      <c r="L107" s="590"/>
      <c r="M107" s="590"/>
      <c r="N107" s="37"/>
      <c r="O107" s="37"/>
      <c r="P107" s="37"/>
      <c r="Q107" s="37"/>
      <c r="R107" s="37"/>
    </row>
    <row r="108" spans="1:18" s="274" customFormat="1" ht="14.25" hidden="1" customHeight="1">
      <c r="A108" s="398" t="s">
        <v>575</v>
      </c>
      <c r="B108" s="399">
        <v>31</v>
      </c>
      <c r="C108" s="400">
        <v>300</v>
      </c>
      <c r="D108" s="401">
        <f t="shared" si="0"/>
        <v>3.875</v>
      </c>
      <c r="E108" s="402">
        <f t="shared" si="1"/>
        <v>3.1</v>
      </c>
      <c r="F108" s="403">
        <f t="shared" si="2"/>
        <v>2.48</v>
      </c>
      <c r="G108" s="404">
        <f t="shared" si="3"/>
        <v>2.2962962962962963</v>
      </c>
      <c r="H108" s="405">
        <v>1650</v>
      </c>
      <c r="I108" s="400">
        <v>8</v>
      </c>
      <c r="J108" s="400">
        <f t="shared" si="4"/>
        <v>72</v>
      </c>
      <c r="L108" s="590"/>
      <c r="M108" s="590"/>
      <c r="N108" s="37"/>
      <c r="O108" s="37"/>
      <c r="P108" s="37"/>
      <c r="Q108" s="37"/>
      <c r="R108" s="37"/>
    </row>
    <row r="109" spans="1:18" s="274" customFormat="1" ht="14.25" hidden="1" customHeight="1">
      <c r="A109" s="406" t="s">
        <v>576</v>
      </c>
      <c r="B109" s="407">
        <v>37</v>
      </c>
      <c r="C109" s="408">
        <v>350</v>
      </c>
      <c r="D109" s="401">
        <f t="shared" si="0"/>
        <v>4.625</v>
      </c>
      <c r="E109" s="402">
        <f t="shared" si="1"/>
        <v>3.7</v>
      </c>
      <c r="F109" s="403">
        <f t="shared" si="2"/>
        <v>2.96</v>
      </c>
      <c r="G109" s="404">
        <f t="shared" si="3"/>
        <v>2.7407407407407409</v>
      </c>
      <c r="H109" s="409">
        <v>1850</v>
      </c>
      <c r="I109" s="410">
        <v>10</v>
      </c>
      <c r="J109" s="410">
        <f t="shared" si="4"/>
        <v>90</v>
      </c>
      <c r="L109" s="590"/>
      <c r="M109" s="590"/>
      <c r="N109" s="37"/>
      <c r="O109" s="37"/>
      <c r="P109" s="37"/>
      <c r="Q109" s="37"/>
      <c r="R109" s="37"/>
    </row>
    <row r="110" spans="1:18" s="274" customFormat="1" ht="14.25" hidden="1" customHeight="1">
      <c r="A110" s="398" t="s">
        <v>577</v>
      </c>
      <c r="B110" s="399">
        <v>48</v>
      </c>
      <c r="C110" s="400">
        <v>450</v>
      </c>
      <c r="D110" s="401">
        <f t="shared" si="0"/>
        <v>6</v>
      </c>
      <c r="E110" s="402">
        <f t="shared" si="1"/>
        <v>4.8</v>
      </c>
      <c r="F110" s="403">
        <f t="shared" si="2"/>
        <v>3.84</v>
      </c>
      <c r="G110" s="404">
        <f t="shared" si="3"/>
        <v>3.5555555555555554</v>
      </c>
      <c r="H110" s="405">
        <v>2190</v>
      </c>
      <c r="I110" s="400">
        <f t="shared" si="5"/>
        <v>12</v>
      </c>
      <c r="J110" s="400">
        <f t="shared" si="4"/>
        <v>108</v>
      </c>
      <c r="L110" s="590"/>
      <c r="M110" s="590"/>
      <c r="N110" s="37"/>
      <c r="O110" s="37"/>
      <c r="P110" s="37"/>
      <c r="Q110" s="37"/>
      <c r="R110" s="37"/>
    </row>
    <row r="111" spans="1:18" s="274" customFormat="1" ht="14.25" hidden="1" customHeight="1">
      <c r="A111" s="406" t="s">
        <v>578</v>
      </c>
      <c r="B111" s="407">
        <v>53</v>
      </c>
      <c r="C111" s="408">
        <v>500</v>
      </c>
      <c r="D111" s="401">
        <f t="shared" si="0"/>
        <v>6.625</v>
      </c>
      <c r="E111" s="402">
        <f t="shared" si="1"/>
        <v>5.3</v>
      </c>
      <c r="F111" s="403">
        <f t="shared" si="2"/>
        <v>4.24</v>
      </c>
      <c r="G111" s="404">
        <f t="shared" si="3"/>
        <v>3.925925925925926</v>
      </c>
      <c r="H111" s="409">
        <v>2350</v>
      </c>
      <c r="I111" s="410">
        <v>14</v>
      </c>
      <c r="J111" s="410">
        <f t="shared" si="4"/>
        <v>126</v>
      </c>
      <c r="L111" s="590"/>
      <c r="M111" s="590"/>
      <c r="N111" s="37"/>
      <c r="O111" s="37"/>
      <c r="P111" s="37"/>
      <c r="Q111" s="37"/>
      <c r="R111" s="37"/>
    </row>
    <row r="112" spans="1:18" s="274" customFormat="1" ht="14.25" hidden="1" customHeight="1">
      <c r="A112" s="398" t="s">
        <v>579</v>
      </c>
      <c r="B112" s="399">
        <v>64</v>
      </c>
      <c r="C112" s="400">
        <v>600</v>
      </c>
      <c r="D112" s="401">
        <f t="shared" si="0"/>
        <v>8</v>
      </c>
      <c r="E112" s="402">
        <f t="shared" si="1"/>
        <v>6.4</v>
      </c>
      <c r="F112" s="403">
        <f t="shared" si="2"/>
        <v>5.12</v>
      </c>
      <c r="G112" s="404">
        <f t="shared" si="3"/>
        <v>4.7407407407407405</v>
      </c>
      <c r="H112" s="405">
        <v>2550</v>
      </c>
      <c r="I112" s="400">
        <f t="shared" si="5"/>
        <v>16</v>
      </c>
      <c r="J112" s="400">
        <f t="shared" si="4"/>
        <v>144</v>
      </c>
      <c r="L112" s="590"/>
      <c r="M112" s="590"/>
      <c r="N112" s="37"/>
      <c r="O112" s="37"/>
      <c r="P112" s="37"/>
      <c r="Q112" s="37"/>
      <c r="R112" s="37"/>
    </row>
    <row r="113" spans="1:18" s="274" customFormat="1" ht="14.25" hidden="1" customHeight="1">
      <c r="A113" s="398" t="s">
        <v>580</v>
      </c>
      <c r="B113" s="399">
        <v>74</v>
      </c>
      <c r="C113" s="400">
        <v>700</v>
      </c>
      <c r="D113" s="401">
        <f t="shared" si="0"/>
        <v>9.25</v>
      </c>
      <c r="E113" s="402">
        <f t="shared" si="1"/>
        <v>7.4</v>
      </c>
      <c r="F113" s="403">
        <f t="shared" si="2"/>
        <v>5.92</v>
      </c>
      <c r="G113" s="404">
        <f t="shared" si="3"/>
        <v>5.4814814814814818</v>
      </c>
      <c r="H113" s="405">
        <v>2850</v>
      </c>
      <c r="I113" s="400">
        <v>19</v>
      </c>
      <c r="J113" s="400">
        <f t="shared" si="4"/>
        <v>171</v>
      </c>
      <c r="L113" s="590"/>
      <c r="M113" s="590"/>
      <c r="N113" s="37"/>
      <c r="O113" s="37"/>
      <c r="P113" s="37"/>
      <c r="Q113" s="37"/>
      <c r="R113" s="37"/>
    </row>
    <row r="114" spans="1:18" s="274" customFormat="1" ht="14.25" hidden="1" customHeight="1">
      <c r="A114" s="406" t="s">
        <v>581</v>
      </c>
      <c r="B114" s="407">
        <v>89</v>
      </c>
      <c r="C114" s="408">
        <v>850</v>
      </c>
      <c r="D114" s="401">
        <f t="shared" si="0"/>
        <v>11.125</v>
      </c>
      <c r="E114" s="402">
        <f t="shared" si="1"/>
        <v>8.9</v>
      </c>
      <c r="F114" s="403">
        <f t="shared" si="2"/>
        <v>7.12</v>
      </c>
      <c r="G114" s="404">
        <f t="shared" si="3"/>
        <v>6.5925925925925926</v>
      </c>
      <c r="H114" s="409">
        <v>3390</v>
      </c>
      <c r="I114" s="410">
        <v>23</v>
      </c>
      <c r="J114" s="410">
        <f t="shared" si="4"/>
        <v>207</v>
      </c>
      <c r="L114" s="590"/>
      <c r="M114" s="590"/>
      <c r="N114" s="37"/>
      <c r="O114" s="37"/>
      <c r="P114" s="37"/>
      <c r="Q114" s="37"/>
      <c r="R114" s="37"/>
    </row>
    <row r="115" spans="1:18" s="274" customFormat="1" ht="14.25" hidden="1" customHeight="1">
      <c r="A115" s="398" t="s">
        <v>582</v>
      </c>
      <c r="B115" s="399">
        <v>100</v>
      </c>
      <c r="C115" s="400">
        <v>990</v>
      </c>
      <c r="D115" s="411">
        <f t="shared" si="0"/>
        <v>12.5</v>
      </c>
      <c r="E115" s="412">
        <f t="shared" si="1"/>
        <v>10</v>
      </c>
      <c r="F115" s="413">
        <f t="shared" si="2"/>
        <v>8</v>
      </c>
      <c r="G115" s="414">
        <f t="shared" si="3"/>
        <v>7.4074074074074074</v>
      </c>
      <c r="H115" s="405">
        <v>3750</v>
      </c>
      <c r="I115" s="415">
        <f t="shared" si="5"/>
        <v>25</v>
      </c>
      <c r="J115" s="415">
        <f t="shared" si="4"/>
        <v>225</v>
      </c>
      <c r="L115" s="590"/>
      <c r="M115" s="590"/>
      <c r="N115" s="37"/>
      <c r="O115" s="37"/>
      <c r="P115" s="37"/>
      <c r="Q115" s="37"/>
      <c r="R115" s="37"/>
    </row>
    <row r="116" spans="1:18" s="274" customFormat="1" ht="14.25" hidden="1" customHeight="1">
      <c r="A116" s="406" t="s">
        <v>583</v>
      </c>
      <c r="B116" s="407">
        <v>115</v>
      </c>
      <c r="C116" s="408">
        <v>1140</v>
      </c>
      <c r="D116" s="401">
        <f t="shared" si="0"/>
        <v>14.375</v>
      </c>
      <c r="E116" s="402">
        <f t="shared" si="1"/>
        <v>11.5</v>
      </c>
      <c r="F116" s="403">
        <f t="shared" si="2"/>
        <v>9.1999999999999993</v>
      </c>
      <c r="G116" s="404">
        <f t="shared" si="3"/>
        <v>8.518518518518519</v>
      </c>
      <c r="H116" s="409">
        <v>4050</v>
      </c>
      <c r="I116" s="410">
        <v>29</v>
      </c>
      <c r="J116" s="410">
        <f t="shared" si="4"/>
        <v>261</v>
      </c>
      <c r="L116" s="590"/>
      <c r="M116" s="590"/>
      <c r="N116" s="37"/>
      <c r="O116" s="37"/>
      <c r="P116" s="37"/>
      <c r="Q116" s="37"/>
      <c r="R116" s="37"/>
    </row>
    <row r="117" spans="1:18" s="274" customFormat="1" ht="14.25" hidden="1" customHeight="1">
      <c r="A117" s="398" t="s">
        <v>584</v>
      </c>
      <c r="B117" s="399">
        <v>146</v>
      </c>
      <c r="C117" s="400">
        <v>1455</v>
      </c>
      <c r="D117" s="401">
        <f t="shared" si="0"/>
        <v>18.25</v>
      </c>
      <c r="E117" s="402">
        <f t="shared" si="1"/>
        <v>14.6</v>
      </c>
      <c r="F117" s="403">
        <f t="shared" si="2"/>
        <v>11.68</v>
      </c>
      <c r="G117" s="404">
        <f t="shared" si="3"/>
        <v>10.814814814814815</v>
      </c>
      <c r="H117" s="405">
        <v>4950</v>
      </c>
      <c r="I117" s="400">
        <v>37</v>
      </c>
      <c r="J117" s="400">
        <f t="shared" si="4"/>
        <v>333</v>
      </c>
      <c r="L117" s="590"/>
      <c r="M117" s="590"/>
      <c r="N117" s="37"/>
      <c r="O117" s="37"/>
      <c r="P117" s="37"/>
      <c r="Q117" s="37"/>
      <c r="R117" s="37"/>
    </row>
    <row r="118" spans="1:18" s="274" customFormat="1" ht="14.25" hidden="1" customHeight="1">
      <c r="A118" s="406" t="s">
        <v>585</v>
      </c>
      <c r="B118" s="407">
        <v>174</v>
      </c>
      <c r="C118" s="408">
        <v>1740</v>
      </c>
      <c r="D118" s="401">
        <f t="shared" si="0"/>
        <v>21.75</v>
      </c>
      <c r="E118" s="402">
        <f t="shared" si="1"/>
        <v>17.399999999999999</v>
      </c>
      <c r="F118" s="403">
        <f t="shared" si="2"/>
        <v>13.92</v>
      </c>
      <c r="G118" s="404">
        <f t="shared" si="3"/>
        <v>12.888888888888889</v>
      </c>
      <c r="H118" s="409">
        <v>5750</v>
      </c>
      <c r="I118" s="410">
        <v>44</v>
      </c>
      <c r="J118" s="410">
        <f t="shared" si="4"/>
        <v>396</v>
      </c>
      <c r="L118" s="590"/>
      <c r="M118" s="590"/>
      <c r="N118" s="37"/>
      <c r="O118" s="37"/>
      <c r="P118" s="37"/>
      <c r="Q118" s="37"/>
      <c r="R118" s="37"/>
    </row>
    <row r="119" spans="1:18" s="274" customFormat="1" ht="14.25" hidden="1" customHeight="1">
      <c r="A119" s="398" t="s">
        <v>586</v>
      </c>
      <c r="B119" s="399">
        <v>208</v>
      </c>
      <c r="C119" s="400">
        <v>2080</v>
      </c>
      <c r="D119" s="401">
        <f t="shared" si="0"/>
        <v>26</v>
      </c>
      <c r="E119" s="402">
        <f t="shared" si="1"/>
        <v>20.8</v>
      </c>
      <c r="F119" s="403">
        <f t="shared" si="2"/>
        <v>16.64</v>
      </c>
      <c r="G119" s="404">
        <f t="shared" si="3"/>
        <v>15.407407407407407</v>
      </c>
      <c r="H119" s="405">
        <v>6650</v>
      </c>
      <c r="I119" s="400">
        <f t="shared" si="5"/>
        <v>52</v>
      </c>
      <c r="J119" s="400">
        <f t="shared" si="4"/>
        <v>468</v>
      </c>
      <c r="L119" s="590"/>
      <c r="M119" s="590"/>
      <c r="N119" s="37"/>
      <c r="O119" s="37"/>
      <c r="P119" s="37"/>
      <c r="Q119" s="37"/>
      <c r="R119" s="37"/>
    </row>
    <row r="120" spans="1:18" hidden="1"/>
  </sheetData>
  <mergeCells count="73">
    <mergeCell ref="A64:J64"/>
    <mergeCell ref="I65:I66"/>
    <mergeCell ref="J65:J66"/>
    <mergeCell ref="I89:I90"/>
    <mergeCell ref="J89:J90"/>
    <mergeCell ref="A89:A90"/>
    <mergeCell ref="B89:B90"/>
    <mergeCell ref="C89:C90"/>
    <mergeCell ref="D89:G89"/>
    <mergeCell ref="H89:H90"/>
    <mergeCell ref="A65:A66"/>
    <mergeCell ref="B65:B66"/>
    <mergeCell ref="C65:C66"/>
    <mergeCell ref="D65:G65"/>
    <mergeCell ref="H65:H66"/>
    <mergeCell ref="J2:J3"/>
    <mergeCell ref="J34:J35"/>
    <mergeCell ref="A2:A3"/>
    <mergeCell ref="B2:B3"/>
    <mergeCell ref="C2:C3"/>
    <mergeCell ref="D2:G2"/>
    <mergeCell ref="H2:H3"/>
    <mergeCell ref="I2:I3"/>
    <mergeCell ref="H34:H35"/>
    <mergeCell ref="I34:I35"/>
    <mergeCell ref="A34:A35"/>
    <mergeCell ref="B34:B35"/>
    <mergeCell ref="C34:C35"/>
    <mergeCell ref="D34:G34"/>
    <mergeCell ref="A21:A22"/>
    <mergeCell ref="B21:B22"/>
    <mergeCell ref="C21:C22"/>
    <mergeCell ref="D21:G21"/>
    <mergeCell ref="H21:H22"/>
    <mergeCell ref="D26:E26"/>
    <mergeCell ref="D27:E27"/>
    <mergeCell ref="D24:E24"/>
    <mergeCell ref="D25:E25"/>
    <mergeCell ref="I21:I22"/>
    <mergeCell ref="J21:J22"/>
    <mergeCell ref="D22:E22"/>
    <mergeCell ref="F22:G22"/>
    <mergeCell ref="D23:E23"/>
    <mergeCell ref="F23:G23"/>
    <mergeCell ref="F30:G30"/>
    <mergeCell ref="F31:G31"/>
    <mergeCell ref="F32:G32"/>
    <mergeCell ref="D28:E28"/>
    <mergeCell ref="F28:G28"/>
    <mergeCell ref="D29:E29"/>
    <mergeCell ref="I102:I103"/>
    <mergeCell ref="J102:J103"/>
    <mergeCell ref="L1:M119"/>
    <mergeCell ref="A102:A103"/>
    <mergeCell ref="B102:B103"/>
    <mergeCell ref="C102:C103"/>
    <mergeCell ref="D102:G102"/>
    <mergeCell ref="H102:H103"/>
    <mergeCell ref="D30:E30"/>
    <mergeCell ref="D31:E31"/>
    <mergeCell ref="D32:E32"/>
    <mergeCell ref="F24:G24"/>
    <mergeCell ref="F25:G25"/>
    <mergeCell ref="F26:G26"/>
    <mergeCell ref="F27:G27"/>
    <mergeCell ref="F29:G29"/>
    <mergeCell ref="I51:I52"/>
    <mergeCell ref="J51:J52"/>
    <mergeCell ref="A51:A52"/>
    <mergeCell ref="B51:B52"/>
    <mergeCell ref="C51:C52"/>
    <mergeCell ref="D51:G51"/>
    <mergeCell ref="H51:H52"/>
  </mergeCells>
  <phoneticPr fontId="167" type="noConversion"/>
  <pageMargins left="0" right="0" top="0" bottom="0" header="0" footer="0"/>
  <pageSetup paperSize="9" scale="5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O57"/>
  <sheetViews>
    <sheetView view="pageBreakPreview" zoomScale="60" zoomScaleNormal="85" zoomScalePageLayoutView="85" workbookViewId="0">
      <selection activeCell="L6" sqref="L6"/>
    </sheetView>
  </sheetViews>
  <sheetFormatPr defaultRowHeight="15"/>
  <cols>
    <col min="1" max="1" width="11.7109375" customWidth="1"/>
    <col min="2" max="2" width="11.5703125" customWidth="1"/>
    <col min="3" max="3" width="13.85546875" customWidth="1"/>
    <col min="4" max="4" width="16.140625" customWidth="1"/>
    <col min="5" max="5" width="12.85546875" customWidth="1"/>
    <col min="6" max="6" width="5.5703125" customWidth="1"/>
    <col min="7" max="7" width="14.42578125" customWidth="1"/>
    <col min="8" max="8" width="11.85546875" customWidth="1"/>
    <col min="9" max="9" width="10.7109375" customWidth="1"/>
    <col min="10" max="10" width="8.140625" customWidth="1"/>
    <col min="11" max="11" width="10.5703125" customWidth="1"/>
    <col min="12" max="12" width="8" customWidth="1"/>
  </cols>
  <sheetData>
    <row r="1" spans="1:15" ht="29.25" thickBot="1">
      <c r="A1" s="607" t="s">
        <v>229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194"/>
      <c r="M1" s="194"/>
      <c r="N1" s="90"/>
      <c r="O1" s="90"/>
    </row>
    <row r="2" spans="1:15" ht="18" customHeight="1" thickTop="1">
      <c r="A2" s="131" t="s">
        <v>16</v>
      </c>
      <c r="B2" s="131"/>
      <c r="C2" s="131"/>
      <c r="D2" s="131"/>
      <c r="E2" s="131"/>
      <c r="F2" s="131" t="s">
        <v>119</v>
      </c>
      <c r="G2" s="131" t="s">
        <v>120</v>
      </c>
      <c r="H2" s="132" t="s">
        <v>351</v>
      </c>
      <c r="I2" s="132" t="s">
        <v>121</v>
      </c>
      <c r="J2" s="132" t="s">
        <v>356</v>
      </c>
      <c r="K2" s="132" t="s">
        <v>231</v>
      </c>
      <c r="L2" s="23"/>
    </row>
    <row r="3" spans="1:15" ht="21.75" customHeight="1">
      <c r="A3" s="616" t="s">
        <v>352</v>
      </c>
      <c r="B3" s="621" t="s">
        <v>236</v>
      </c>
      <c r="C3" s="622"/>
      <c r="D3" s="622"/>
      <c r="E3" s="622"/>
      <c r="F3" s="623"/>
      <c r="G3" s="617"/>
      <c r="H3" s="91" t="s">
        <v>237</v>
      </c>
      <c r="I3" s="618" t="s">
        <v>239</v>
      </c>
      <c r="J3" s="197">
        <v>220</v>
      </c>
      <c r="K3" s="198" t="s">
        <v>510</v>
      </c>
    </row>
    <row r="4" spans="1:15" ht="15.75" customHeight="1">
      <c r="A4" s="616"/>
      <c r="B4" s="624"/>
      <c r="C4" s="625"/>
      <c r="D4" s="625"/>
      <c r="E4" s="625"/>
      <c r="F4" s="626"/>
      <c r="G4" s="617"/>
      <c r="H4" s="91" t="s">
        <v>358</v>
      </c>
      <c r="I4" s="619"/>
      <c r="J4" s="197">
        <v>150</v>
      </c>
      <c r="K4" s="198" t="s">
        <v>510</v>
      </c>
    </row>
    <row r="5" spans="1:15" ht="19.5" customHeight="1">
      <c r="A5" s="616"/>
      <c r="B5" s="627"/>
      <c r="C5" s="628"/>
      <c r="D5" s="628"/>
      <c r="E5" s="628"/>
      <c r="F5" s="629"/>
      <c r="G5" s="617"/>
      <c r="H5" s="91" t="s">
        <v>238</v>
      </c>
      <c r="I5" s="620"/>
      <c r="J5" s="197">
        <v>400</v>
      </c>
      <c r="K5" s="198" t="s">
        <v>359</v>
      </c>
    </row>
    <row r="6" spans="1:15" ht="154.5" customHeight="1">
      <c r="A6" s="91" t="s">
        <v>353</v>
      </c>
      <c r="B6" s="630" t="s">
        <v>122</v>
      </c>
      <c r="C6" s="631"/>
      <c r="D6" s="631"/>
      <c r="E6" s="631"/>
      <c r="F6" s="632"/>
      <c r="G6" s="67"/>
      <c r="H6" s="81" t="s">
        <v>360</v>
      </c>
      <c r="I6" s="92" t="s">
        <v>159</v>
      </c>
      <c r="J6" s="93">
        <v>220</v>
      </c>
      <c r="K6" s="198" t="s">
        <v>511</v>
      </c>
    </row>
    <row r="7" spans="1:15" ht="18.75">
      <c r="A7" s="608" t="s">
        <v>123</v>
      </c>
      <c r="B7" s="608"/>
      <c r="C7" s="608"/>
      <c r="D7" s="608"/>
      <c r="E7" s="608"/>
      <c r="F7" s="608"/>
      <c r="G7" s="608"/>
      <c r="H7" s="95"/>
      <c r="I7" s="95"/>
      <c r="J7" s="95"/>
      <c r="K7" s="95"/>
    </row>
    <row r="8" spans="1:15" ht="18.75" customHeight="1">
      <c r="A8" s="609" t="s">
        <v>16</v>
      </c>
      <c r="B8" s="610"/>
      <c r="C8" s="610"/>
      <c r="D8" s="610"/>
      <c r="E8" s="610"/>
      <c r="F8" s="611"/>
      <c r="G8" s="96" t="s">
        <v>124</v>
      </c>
      <c r="H8" s="23"/>
      <c r="I8" s="23"/>
      <c r="J8" s="23"/>
    </row>
    <row r="9" spans="1:15" ht="18" customHeight="1">
      <c r="A9" s="612" t="s">
        <v>125</v>
      </c>
      <c r="B9" s="612"/>
      <c r="C9" s="612"/>
      <c r="D9" s="612"/>
      <c r="E9" s="612"/>
      <c r="F9" s="613"/>
      <c r="G9" s="81" t="s">
        <v>158</v>
      </c>
    </row>
    <row r="10" spans="1:15" ht="15.75" customHeight="1">
      <c r="A10" s="614" t="s">
        <v>126</v>
      </c>
      <c r="B10" s="614"/>
      <c r="C10" s="614"/>
      <c r="D10" s="614"/>
      <c r="E10" s="614"/>
      <c r="F10" s="615"/>
      <c r="G10" s="81" t="s">
        <v>157</v>
      </c>
    </row>
    <row r="11" spans="1:15" ht="2.25" customHeight="1">
      <c r="A11" s="97"/>
      <c r="B11" s="97"/>
      <c r="C11" s="97"/>
      <c r="D11" s="97"/>
      <c r="E11" s="97"/>
      <c r="F11" s="98"/>
      <c r="G11" s="68"/>
    </row>
    <row r="12" spans="1:15" ht="18.75">
      <c r="A12" s="606" t="s">
        <v>127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</row>
    <row r="24" spans="1:11" ht="24" customHeight="1"/>
    <row r="25" spans="1:11" ht="18.75">
      <c r="A25" s="606" t="s">
        <v>128</v>
      </c>
      <c r="B25" s="606"/>
      <c r="C25" s="606"/>
      <c r="D25" s="606"/>
      <c r="E25" s="606"/>
      <c r="F25" s="606"/>
      <c r="G25" s="606"/>
      <c r="H25" s="606"/>
      <c r="I25" s="606"/>
      <c r="J25" s="606"/>
      <c r="K25" s="606"/>
    </row>
    <row r="37" spans="1:13" ht="10.5" customHeight="1" thickBot="1"/>
    <row r="38" spans="1:13" ht="21.75" thickTop="1">
      <c r="A38" s="605" t="s">
        <v>340</v>
      </c>
      <c r="B38" s="605"/>
      <c r="C38" s="605"/>
      <c r="D38" s="605"/>
      <c r="E38" s="605"/>
      <c r="F38" s="605"/>
      <c r="G38" s="605"/>
      <c r="H38" s="605"/>
      <c r="I38" s="605"/>
      <c r="J38" s="605"/>
      <c r="K38" s="605"/>
      <c r="L38" s="195"/>
      <c r="M38" s="195"/>
    </row>
    <row r="39" spans="1:13" ht="31.5">
      <c r="A39" s="272" t="s">
        <v>357</v>
      </c>
      <c r="B39" s="272" t="s">
        <v>341</v>
      </c>
      <c r="C39" s="272" t="s">
        <v>354</v>
      </c>
      <c r="D39" s="272" t="s">
        <v>355</v>
      </c>
      <c r="E39" s="193"/>
    </row>
    <row r="40" spans="1:13" ht="15.75">
      <c r="A40" s="277">
        <v>0.5</v>
      </c>
      <c r="B40" s="277"/>
      <c r="C40" s="277"/>
      <c r="D40" s="281">
        <v>1163</v>
      </c>
      <c r="E40" s="193"/>
    </row>
    <row r="41" spans="1:13" ht="15.75" customHeight="1">
      <c r="A41" s="279">
        <v>1</v>
      </c>
      <c r="B41" s="275">
        <v>1400</v>
      </c>
      <c r="C41" s="275">
        <v>950</v>
      </c>
      <c r="D41" s="282">
        <v>1747</v>
      </c>
    </row>
    <row r="42" spans="1:13" ht="15.75">
      <c r="A42" s="280">
        <v>1.5</v>
      </c>
      <c r="B42" s="250">
        <v>1990</v>
      </c>
      <c r="C42" s="278">
        <v>1170</v>
      </c>
      <c r="D42" s="281">
        <v>1864</v>
      </c>
    </row>
    <row r="43" spans="1:13" ht="15.75">
      <c r="A43" s="279">
        <v>2</v>
      </c>
      <c r="B43" s="275">
        <v>2370</v>
      </c>
      <c r="C43" s="276">
        <v>1400</v>
      </c>
      <c r="D43" s="282">
        <v>1965</v>
      </c>
    </row>
    <row r="44" spans="1:13" ht="15.75">
      <c r="A44" s="280">
        <v>2.5</v>
      </c>
      <c r="B44" s="250"/>
      <c r="C44" s="278">
        <v>1610</v>
      </c>
      <c r="D44" s="281">
        <v>2233</v>
      </c>
    </row>
    <row r="45" spans="1:13" ht="15.75">
      <c r="A45" s="279">
        <v>3</v>
      </c>
      <c r="B45" s="275">
        <v>3500</v>
      </c>
      <c r="C45" s="276">
        <v>1860</v>
      </c>
      <c r="D45" s="282">
        <v>2895</v>
      </c>
    </row>
    <row r="46" spans="1:13" ht="15.75">
      <c r="A46" s="280">
        <v>3.5</v>
      </c>
      <c r="B46" s="250"/>
      <c r="C46" s="278">
        <v>2050</v>
      </c>
      <c r="D46" s="281">
        <v>3154</v>
      </c>
    </row>
    <row r="47" spans="1:13" ht="15.75">
      <c r="A47" s="279">
        <v>4</v>
      </c>
      <c r="B47" s="275">
        <v>4230</v>
      </c>
      <c r="C47" s="276">
        <v>2400</v>
      </c>
      <c r="D47" s="282">
        <v>3590</v>
      </c>
    </row>
    <row r="48" spans="1:13" ht="15.75">
      <c r="A48" s="280">
        <v>4.5</v>
      </c>
      <c r="B48" s="250"/>
      <c r="C48" s="278">
        <v>2590</v>
      </c>
      <c r="D48" s="281">
        <v>4118</v>
      </c>
    </row>
    <row r="49" spans="1:6" ht="15.75">
      <c r="A49" s="279">
        <v>5</v>
      </c>
      <c r="B49" s="275">
        <v>5300</v>
      </c>
      <c r="C49" s="276">
        <v>2720</v>
      </c>
      <c r="D49" s="282">
        <v>4557</v>
      </c>
    </row>
    <row r="50" spans="1:6" ht="15.75">
      <c r="A50" s="280">
        <v>6</v>
      </c>
      <c r="B50" s="250">
        <v>5770</v>
      </c>
      <c r="C50" s="278">
        <v>3420</v>
      </c>
      <c r="D50" s="281">
        <v>5064</v>
      </c>
    </row>
    <row r="51" spans="1:6" ht="15.75">
      <c r="A51" s="279">
        <v>7</v>
      </c>
      <c r="B51" s="275"/>
      <c r="C51" s="276">
        <v>3680</v>
      </c>
      <c r="D51" s="283">
        <v>5501</v>
      </c>
    </row>
    <row r="52" spans="1:6" ht="15.75">
      <c r="A52" s="280">
        <v>8</v>
      </c>
      <c r="B52" s="250">
        <v>6770</v>
      </c>
      <c r="C52" s="278">
        <v>4350</v>
      </c>
      <c r="D52" s="284">
        <v>5947</v>
      </c>
    </row>
    <row r="53" spans="1:6" ht="15.75">
      <c r="A53" s="279">
        <v>9</v>
      </c>
      <c r="B53" s="275"/>
      <c r="C53" s="276">
        <v>4720</v>
      </c>
      <c r="D53" s="283">
        <v>6884</v>
      </c>
    </row>
    <row r="54" spans="1:6" ht="15.75">
      <c r="A54" s="280">
        <v>10</v>
      </c>
      <c r="B54" s="250">
        <v>8830</v>
      </c>
      <c r="C54" s="278">
        <v>5090</v>
      </c>
      <c r="D54" s="281">
        <v>7488</v>
      </c>
    </row>
    <row r="55" spans="1:6" ht="15.75">
      <c r="A55" s="279">
        <v>12</v>
      </c>
      <c r="B55" s="275"/>
      <c r="C55" s="276">
        <v>6700</v>
      </c>
      <c r="D55" s="282">
        <v>8691</v>
      </c>
      <c r="F55" s="273"/>
    </row>
    <row r="57" spans="1:6" ht="15" customHeight="1"/>
  </sheetData>
  <mergeCells count="13">
    <mergeCell ref="A38:K38"/>
    <mergeCell ref="A12:K12"/>
    <mergeCell ref="A25:K25"/>
    <mergeCell ref="A1:K1"/>
    <mergeCell ref="A7:G7"/>
    <mergeCell ref="A8:F8"/>
    <mergeCell ref="A9:F9"/>
    <mergeCell ref="A10:F10"/>
    <mergeCell ref="A3:A5"/>
    <mergeCell ref="G3:G5"/>
    <mergeCell ref="I3:I5"/>
    <mergeCell ref="B3:F5"/>
    <mergeCell ref="B6:F6"/>
  </mergeCells>
  <phoneticPr fontId="167" type="noConversion"/>
  <pageMargins left="0" right="0" top="0" bottom="0" header="0" footer="0"/>
  <pageSetup paperSize="9" scale="7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N23"/>
  <sheetViews>
    <sheetView view="pageBreakPreview" zoomScale="60" zoomScaleNormal="70" zoomScalePageLayoutView="85" workbookViewId="0">
      <selection activeCell="K3" sqref="K3"/>
    </sheetView>
  </sheetViews>
  <sheetFormatPr defaultRowHeight="15"/>
  <cols>
    <col min="1" max="1" width="24.85546875" customWidth="1"/>
    <col min="2" max="2" width="16.28515625" customWidth="1"/>
    <col min="3" max="3" width="8.85546875" customWidth="1"/>
    <col min="4" max="4" width="2.42578125" customWidth="1"/>
    <col min="5" max="5" width="23.7109375" customWidth="1"/>
    <col min="6" max="6" width="19" customWidth="1"/>
    <col min="7" max="7" width="9.28515625" customWidth="1"/>
    <col min="8" max="8" width="2.42578125" customWidth="1"/>
    <col min="9" max="9" width="17.5703125" customWidth="1"/>
    <col min="10" max="10" width="17.140625" customWidth="1"/>
    <col min="11" max="11" width="10" customWidth="1"/>
  </cols>
  <sheetData>
    <row r="1" spans="1:14" ht="24" customHeight="1">
      <c r="A1" s="635" t="s">
        <v>59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</row>
    <row r="2" spans="1:14" ht="15.75" customHeight="1" thickBot="1">
      <c r="A2" s="636" t="s">
        <v>60</v>
      </c>
      <c r="B2" s="636"/>
      <c r="C2" s="636"/>
      <c r="E2" s="636" t="s">
        <v>61</v>
      </c>
      <c r="F2" s="636"/>
      <c r="G2" s="636"/>
      <c r="I2" s="636" t="s">
        <v>62</v>
      </c>
      <c r="J2" s="636"/>
      <c r="K2" s="636"/>
    </row>
    <row r="3" spans="1:14" ht="15.75" customHeight="1" thickTop="1">
      <c r="A3" s="46" t="s">
        <v>16</v>
      </c>
      <c r="B3" s="47" t="s">
        <v>63</v>
      </c>
      <c r="C3" s="48" t="s">
        <v>64</v>
      </c>
      <c r="D3" s="49"/>
      <c r="E3" s="46" t="s">
        <v>16</v>
      </c>
      <c r="F3" s="47" t="s">
        <v>63</v>
      </c>
      <c r="G3" s="48" t="s">
        <v>64</v>
      </c>
      <c r="H3" s="50"/>
      <c r="I3" s="46" t="s">
        <v>16</v>
      </c>
      <c r="J3" s="47" t="s">
        <v>63</v>
      </c>
      <c r="K3" s="48" t="s">
        <v>64</v>
      </c>
    </row>
    <row r="4" spans="1:14" ht="54.75" customHeight="1">
      <c r="A4" s="51" t="s">
        <v>315</v>
      </c>
      <c r="B4" s="52"/>
      <c r="C4" s="53">
        <v>570</v>
      </c>
      <c r="E4" s="51" t="s">
        <v>65</v>
      </c>
      <c r="F4" s="52"/>
      <c r="G4" s="118" t="s">
        <v>328</v>
      </c>
      <c r="I4" s="51" t="s">
        <v>66</v>
      </c>
      <c r="J4" s="52"/>
      <c r="K4" s="53" t="s">
        <v>339</v>
      </c>
    </row>
    <row r="5" spans="1:14" ht="65.25" customHeight="1">
      <c r="A5" s="51" t="s">
        <v>337</v>
      </c>
      <c r="B5" s="52"/>
      <c r="C5" s="118" t="s">
        <v>338</v>
      </c>
      <c r="E5" s="227" t="s">
        <v>67</v>
      </c>
      <c r="F5" s="23"/>
      <c r="G5" s="56">
        <v>730</v>
      </c>
      <c r="I5" s="54" t="s">
        <v>156</v>
      </c>
      <c r="J5" s="55"/>
      <c r="K5" s="56">
        <v>1227</v>
      </c>
      <c r="M5" s="57"/>
      <c r="N5" s="58"/>
    </row>
    <row r="6" spans="1:14" ht="132" customHeight="1" thickBot="1">
      <c r="A6" s="51" t="s">
        <v>69</v>
      </c>
      <c r="B6" s="52"/>
      <c r="C6" s="118" t="s">
        <v>342</v>
      </c>
      <c r="E6" s="294" t="s">
        <v>269</v>
      </c>
      <c r="F6" s="295"/>
      <c r="G6" s="296" t="s">
        <v>329</v>
      </c>
      <c r="I6" s="297" t="s">
        <v>68</v>
      </c>
      <c r="J6" s="298"/>
      <c r="K6" s="299">
        <v>1472</v>
      </c>
    </row>
    <row r="7" spans="1:14" ht="72.75" customHeight="1" thickTop="1">
      <c r="A7" s="61" t="s">
        <v>154</v>
      </c>
      <c r="B7" s="52"/>
      <c r="C7" s="53">
        <v>747</v>
      </c>
      <c r="E7" s="51" t="s">
        <v>316</v>
      </c>
      <c r="F7" s="52"/>
      <c r="G7" s="53">
        <v>987</v>
      </c>
    </row>
    <row r="8" spans="1:14" ht="58.5" customHeight="1">
      <c r="A8" s="293" t="s">
        <v>369</v>
      </c>
      <c r="B8" s="67"/>
      <c r="C8" s="10">
        <v>683</v>
      </c>
      <c r="E8" s="51" t="s">
        <v>373</v>
      </c>
      <c r="G8" s="53">
        <v>1272</v>
      </c>
    </row>
    <row r="9" spans="1:14" ht="54.75" customHeight="1" thickBot="1">
      <c r="A9" s="293" t="s">
        <v>370</v>
      </c>
      <c r="B9" s="67"/>
      <c r="C9" s="10">
        <v>824</v>
      </c>
      <c r="E9" s="51" t="s">
        <v>374</v>
      </c>
      <c r="G9" s="118">
        <v>1504</v>
      </c>
      <c r="I9" s="637" t="s">
        <v>70</v>
      </c>
      <c r="J9" s="638"/>
      <c r="K9" s="638"/>
    </row>
    <row r="10" spans="1:14" ht="66" customHeight="1" thickTop="1">
      <c r="A10" s="293" t="s">
        <v>371</v>
      </c>
      <c r="B10" s="67"/>
      <c r="C10" s="10">
        <v>1022</v>
      </c>
      <c r="E10" s="51" t="s">
        <v>71</v>
      </c>
      <c r="F10" s="52"/>
      <c r="G10" s="164">
        <v>1995</v>
      </c>
      <c r="I10" s="62" t="s">
        <v>72</v>
      </c>
      <c r="J10" s="63"/>
      <c r="K10" s="64">
        <v>480</v>
      </c>
    </row>
    <row r="11" spans="1:14" ht="63" customHeight="1" thickBot="1">
      <c r="A11" s="288" t="s">
        <v>363</v>
      </c>
      <c r="B11" s="286"/>
      <c r="C11" s="271">
        <v>1047</v>
      </c>
      <c r="E11" s="65" t="s">
        <v>73</v>
      </c>
      <c r="F11" s="66"/>
      <c r="G11" s="60">
        <v>2830</v>
      </c>
      <c r="I11" s="51" t="s">
        <v>74</v>
      </c>
      <c r="J11" s="67"/>
      <c r="K11" s="118" t="s">
        <v>330</v>
      </c>
    </row>
    <row r="12" spans="1:14" ht="79.5" customHeight="1" thickTop="1" thickBot="1">
      <c r="A12" s="61" t="s">
        <v>372</v>
      </c>
      <c r="B12" s="52"/>
      <c r="C12" s="53">
        <v>1323</v>
      </c>
      <c r="E12" s="633" t="s">
        <v>77</v>
      </c>
      <c r="F12" s="633"/>
      <c r="G12" s="633"/>
      <c r="I12" s="51" t="s">
        <v>76</v>
      </c>
      <c r="J12" s="67"/>
      <c r="K12" s="118" t="s">
        <v>331</v>
      </c>
    </row>
    <row r="13" spans="1:14" ht="59.25" customHeight="1" thickTop="1">
      <c r="A13" s="61" t="s">
        <v>75</v>
      </c>
      <c r="B13" s="52"/>
      <c r="C13" s="53">
        <v>1652</v>
      </c>
      <c r="E13" s="70" t="s">
        <v>79</v>
      </c>
      <c r="F13" s="269"/>
      <c r="G13" s="71">
        <v>695</v>
      </c>
      <c r="H13" s="69"/>
      <c r="I13" s="228" t="s">
        <v>312</v>
      </c>
      <c r="J13" s="67"/>
      <c r="K13" s="118" t="s">
        <v>326</v>
      </c>
    </row>
    <row r="14" spans="1:14" ht="83.25" customHeight="1">
      <c r="A14" s="61" t="s">
        <v>366</v>
      </c>
      <c r="B14" s="52"/>
      <c r="C14" s="164">
        <v>1665</v>
      </c>
      <c r="E14" s="73" t="s">
        <v>81</v>
      </c>
      <c r="F14" s="268"/>
      <c r="G14" s="74">
        <v>738</v>
      </c>
      <c r="I14" s="51" t="s">
        <v>313</v>
      </c>
      <c r="J14" s="67"/>
      <c r="K14" s="164">
        <v>2416</v>
      </c>
    </row>
    <row r="15" spans="1:14" ht="69" customHeight="1">
      <c r="A15" s="61" t="s">
        <v>78</v>
      </c>
      <c r="B15" s="52"/>
      <c r="C15" s="53">
        <v>1650</v>
      </c>
      <c r="E15" s="270" t="s">
        <v>82</v>
      </c>
      <c r="F15" s="268"/>
      <c r="G15" s="271">
        <v>790</v>
      </c>
      <c r="I15" s="51" t="s">
        <v>88</v>
      </c>
      <c r="J15" s="67"/>
      <c r="K15" s="53">
        <v>1962</v>
      </c>
    </row>
    <row r="16" spans="1:14" ht="75.75" thickBot="1">
      <c r="A16" s="72" t="s">
        <v>80</v>
      </c>
      <c r="B16" s="66"/>
      <c r="C16" s="60">
        <v>2065</v>
      </c>
      <c r="E16" s="159" t="s">
        <v>85</v>
      </c>
      <c r="F16" s="52"/>
      <c r="G16" s="164">
        <v>2169</v>
      </c>
      <c r="I16" s="65" t="s">
        <v>91</v>
      </c>
      <c r="J16" s="59"/>
      <c r="K16" s="60">
        <v>2065</v>
      </c>
    </row>
    <row r="17" spans="1:7" ht="60" customHeight="1" thickTop="1" thickBot="1">
      <c r="A17" s="634" t="s">
        <v>83</v>
      </c>
      <c r="B17" s="634"/>
      <c r="C17" s="634"/>
      <c r="D17" s="75"/>
      <c r="E17" s="76" t="s">
        <v>87</v>
      </c>
      <c r="F17" s="52"/>
      <c r="G17" s="53">
        <v>2180</v>
      </c>
    </row>
    <row r="18" spans="1:7" ht="57.75" customHeight="1" thickTop="1" thickBot="1">
      <c r="A18" s="290" t="s">
        <v>16</v>
      </c>
      <c r="B18" s="291" t="s">
        <v>63</v>
      </c>
      <c r="C18" s="292" t="s">
        <v>64</v>
      </c>
      <c r="E18" s="77" t="s">
        <v>90</v>
      </c>
      <c r="F18" s="66"/>
      <c r="G18" s="60">
        <v>2786</v>
      </c>
    </row>
    <row r="19" spans="1:7" ht="58.5" customHeight="1" thickTop="1">
      <c r="A19" s="61" t="s">
        <v>84</v>
      </c>
      <c r="B19" s="52"/>
      <c r="C19" s="164">
        <v>1617</v>
      </c>
    </row>
    <row r="20" spans="1:7" ht="75.75" customHeight="1">
      <c r="A20" s="61" t="s">
        <v>86</v>
      </c>
      <c r="B20" s="52"/>
      <c r="C20" s="53">
        <v>1191</v>
      </c>
      <c r="E20" s="160"/>
      <c r="F20" s="160"/>
      <c r="G20" s="160"/>
    </row>
    <row r="21" spans="1:7" ht="58.5" customHeight="1" thickBot="1">
      <c r="A21" s="72" t="s">
        <v>89</v>
      </c>
      <c r="B21" s="66"/>
      <c r="C21" s="60">
        <v>1648</v>
      </c>
    </row>
    <row r="22" spans="1:7" ht="15.75" thickTop="1">
      <c r="A22" s="78"/>
      <c r="B22" s="58"/>
      <c r="C22" s="68"/>
    </row>
    <row r="23" spans="1:7" ht="18.75">
      <c r="B23" s="160"/>
      <c r="C23" s="160"/>
      <c r="D23" s="160"/>
    </row>
  </sheetData>
  <mergeCells count="7">
    <mergeCell ref="E12:G12"/>
    <mergeCell ref="A17:C17"/>
    <mergeCell ref="A1:K1"/>
    <mergeCell ref="A2:C2"/>
    <mergeCell ref="E2:G2"/>
    <mergeCell ref="I2:K2"/>
    <mergeCell ref="I9:K9"/>
  </mergeCells>
  <phoneticPr fontId="167" type="noConversion"/>
  <pageMargins left="0" right="0" top="0" bottom="0" header="0" footer="0"/>
  <pageSetup paperSize="9" scale="65" fitToWidth="0" fitToHeight="0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211FB"/>
    <pageSetUpPr fitToPage="1"/>
  </sheetPr>
  <dimension ref="A1:H22"/>
  <sheetViews>
    <sheetView view="pageBreakPreview" zoomScale="55" zoomScaleNormal="85" zoomScaleSheetLayoutView="55" zoomScalePageLayoutView="85" workbookViewId="0">
      <selection activeCell="I9" sqref="I9"/>
    </sheetView>
  </sheetViews>
  <sheetFormatPr defaultRowHeight="15"/>
  <cols>
    <col min="1" max="1" width="28.85546875" customWidth="1"/>
    <col min="2" max="2" width="19.28515625" customWidth="1"/>
    <col min="3" max="3" width="9.42578125" customWidth="1"/>
    <col min="4" max="4" width="3.85546875" customWidth="1"/>
    <col min="5" max="5" width="32.140625" customWidth="1"/>
    <col min="6" max="6" width="25.85546875" customWidth="1"/>
    <col min="7" max="7" width="6.28515625" customWidth="1"/>
  </cols>
  <sheetData>
    <row r="1" spans="1:8" ht="26.25">
      <c r="A1" s="639" t="s">
        <v>92</v>
      </c>
      <c r="B1" s="639"/>
      <c r="C1" s="639"/>
      <c r="D1" s="639"/>
      <c r="E1" s="639"/>
      <c r="F1" s="639"/>
      <c r="G1" s="639"/>
    </row>
    <row r="2" spans="1:8" ht="18.75">
      <c r="A2" s="640" t="s">
        <v>93</v>
      </c>
      <c r="B2" s="640"/>
      <c r="C2" s="640"/>
      <c r="E2" s="640" t="s">
        <v>94</v>
      </c>
      <c r="F2" s="640"/>
      <c r="G2" s="640"/>
    </row>
    <row r="3" spans="1:8">
      <c r="A3" s="79" t="s">
        <v>16</v>
      </c>
      <c r="B3" s="52" t="s">
        <v>63</v>
      </c>
      <c r="C3" s="52" t="s">
        <v>64</v>
      </c>
      <c r="E3" s="79" t="s">
        <v>16</v>
      </c>
      <c r="F3" s="52" t="s">
        <v>63</v>
      </c>
      <c r="G3" s="52" t="s">
        <v>64</v>
      </c>
    </row>
    <row r="4" spans="1:8" ht="95.25" customHeight="1">
      <c r="A4" s="80" t="s">
        <v>314</v>
      </c>
      <c r="B4" s="52"/>
      <c r="C4" s="92">
        <v>1257</v>
      </c>
      <c r="E4" s="82" t="s">
        <v>95</v>
      </c>
      <c r="F4" s="52"/>
      <c r="G4" s="121" t="s">
        <v>343</v>
      </c>
    </row>
    <row r="5" spans="1:8" ht="90" customHeight="1">
      <c r="A5" s="80" t="s">
        <v>361</v>
      </c>
      <c r="B5" s="52"/>
      <c r="C5" s="92">
        <v>960</v>
      </c>
      <c r="E5" s="82" t="s">
        <v>362</v>
      </c>
      <c r="F5" s="286"/>
      <c r="G5" s="121">
        <v>1200</v>
      </c>
    </row>
    <row r="6" spans="1:8" ht="97.5" customHeight="1">
      <c r="A6" s="80" t="s">
        <v>243</v>
      </c>
      <c r="B6" s="52"/>
      <c r="C6" s="121">
        <v>960</v>
      </c>
      <c r="E6" s="82" t="s">
        <v>311</v>
      </c>
      <c r="F6" s="52"/>
      <c r="G6" s="121">
        <v>1700</v>
      </c>
    </row>
    <row r="7" spans="1:8" ht="77.25" customHeight="1">
      <c r="A7" s="199" t="s">
        <v>244</v>
      </c>
      <c r="B7" s="52"/>
      <c r="C7" s="121" t="s">
        <v>332</v>
      </c>
      <c r="E7" s="82" t="s">
        <v>368</v>
      </c>
      <c r="F7" s="286"/>
      <c r="G7" s="121">
        <v>2196</v>
      </c>
    </row>
    <row r="8" spans="1:8" ht="72" customHeight="1">
      <c r="A8" s="61" t="s">
        <v>155</v>
      </c>
      <c r="B8" s="52"/>
      <c r="C8" s="92">
        <v>1170</v>
      </c>
      <c r="E8" s="82" t="s">
        <v>376</v>
      </c>
      <c r="G8" s="301">
        <v>2032</v>
      </c>
      <c r="H8" s="230"/>
    </row>
    <row r="9" spans="1:8" ht="82.5" customHeight="1">
      <c r="A9" s="452" t="s">
        <v>638</v>
      </c>
      <c r="B9" s="286"/>
      <c r="C9" s="287">
        <v>1290</v>
      </c>
      <c r="E9" s="83" t="s">
        <v>96</v>
      </c>
      <c r="F9" s="52"/>
      <c r="G9" s="92">
        <v>3700</v>
      </c>
    </row>
    <row r="10" spans="1:8" ht="77.25" customHeight="1">
      <c r="A10" s="300" t="s">
        <v>377</v>
      </c>
      <c r="B10" s="67"/>
      <c r="C10" s="289">
        <v>1837</v>
      </c>
      <c r="E10" s="84" t="s">
        <v>233</v>
      </c>
      <c r="F10" s="52"/>
      <c r="G10" s="92">
        <v>3900</v>
      </c>
    </row>
    <row r="11" spans="1:8" ht="75" customHeight="1">
      <c r="A11" s="80" t="s">
        <v>375</v>
      </c>
      <c r="B11" s="67"/>
      <c r="C11" s="121">
        <v>2005</v>
      </c>
      <c r="E11" s="226" t="s">
        <v>380</v>
      </c>
      <c r="F11" s="52"/>
      <c r="G11" s="92">
        <v>5080</v>
      </c>
    </row>
    <row r="12" spans="1:8" ht="72.75" customHeight="1">
      <c r="A12" s="80" t="s">
        <v>97</v>
      </c>
      <c r="B12" s="52"/>
      <c r="C12" s="163">
        <v>2175</v>
      </c>
      <c r="E12" s="232" t="s">
        <v>364</v>
      </c>
      <c r="F12" s="52"/>
      <c r="G12" s="81">
        <v>3819</v>
      </c>
      <c r="H12" s="229"/>
    </row>
    <row r="13" spans="1:8" ht="74.25" customHeight="1">
      <c r="A13" s="80" t="s">
        <v>98</v>
      </c>
      <c r="B13" s="52"/>
      <c r="C13" s="92">
        <v>1978</v>
      </c>
      <c r="E13" s="85" t="s">
        <v>367</v>
      </c>
      <c r="F13" s="67"/>
      <c r="G13" s="163">
        <v>3657</v>
      </c>
      <c r="H13" s="229"/>
    </row>
    <row r="14" spans="1:8" ht="68.25" customHeight="1">
      <c r="A14" s="302" t="s">
        <v>379</v>
      </c>
      <c r="B14" s="286"/>
      <c r="C14" s="287">
        <v>2360</v>
      </c>
      <c r="E14" s="232" t="s">
        <v>365</v>
      </c>
      <c r="F14" s="286"/>
      <c r="G14" s="289">
        <v>5625</v>
      </c>
    </row>
    <row r="15" spans="1:8" ht="86.25" customHeight="1">
      <c r="A15" s="302" t="s">
        <v>378</v>
      </c>
      <c r="B15" s="286"/>
      <c r="C15" s="287">
        <v>2680</v>
      </c>
      <c r="E15" s="641" t="s">
        <v>317</v>
      </c>
      <c r="F15" s="274"/>
    </row>
    <row r="16" spans="1:8" ht="61.5" customHeight="1">
      <c r="A16" s="85" t="s">
        <v>99</v>
      </c>
      <c r="B16" s="67"/>
      <c r="C16" s="162">
        <v>2817</v>
      </c>
      <c r="E16" s="642"/>
      <c r="F16" s="274"/>
    </row>
    <row r="17" spans="1:7" ht="81" customHeight="1">
      <c r="A17" s="85" t="s">
        <v>100</v>
      </c>
      <c r="B17" s="67"/>
      <c r="C17" s="163">
        <v>2745</v>
      </c>
      <c r="E17" s="642"/>
      <c r="F17" s="274"/>
      <c r="G17" s="229"/>
    </row>
    <row r="18" spans="1:7" ht="38.25">
      <c r="A18" s="285" t="s">
        <v>101</v>
      </c>
      <c r="B18" s="286"/>
      <c r="C18" s="287">
        <v>3170</v>
      </c>
      <c r="E18" s="642"/>
      <c r="F18" s="229"/>
    </row>
    <row r="19" spans="1:7">
      <c r="E19" s="642"/>
    </row>
    <row r="20" spans="1:7">
      <c r="E20" s="642"/>
    </row>
    <row r="21" spans="1:7">
      <c r="E21" s="642"/>
    </row>
    <row r="22" spans="1:7">
      <c r="E22" s="642"/>
    </row>
  </sheetData>
  <mergeCells count="4">
    <mergeCell ref="A1:G1"/>
    <mergeCell ref="A2:C2"/>
    <mergeCell ref="E2:G2"/>
    <mergeCell ref="E15:E22"/>
  </mergeCells>
  <phoneticPr fontId="167" type="noConversion"/>
  <pageMargins left="0" right="0" top="0" bottom="0" header="0" footer="0"/>
  <pageSetup paperSize="9" scale="5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47"/>
  <sheetViews>
    <sheetView view="pageBreakPreview" zoomScale="55" zoomScaleNormal="70" zoomScaleSheetLayoutView="55" zoomScalePageLayoutView="70" workbookViewId="0">
      <selection sqref="A1:E1"/>
    </sheetView>
  </sheetViews>
  <sheetFormatPr defaultColWidth="4.5703125" defaultRowHeight="12.75"/>
  <cols>
    <col min="1" max="1" width="24.140625" style="172" customWidth="1"/>
    <col min="2" max="2" width="24" style="172" customWidth="1"/>
    <col min="3" max="3" width="70" style="172" customWidth="1"/>
    <col min="4" max="4" width="22.5703125" style="172" customWidth="1"/>
    <col min="5" max="5" width="20.5703125" style="172" customWidth="1"/>
    <col min="6" max="6" width="16" style="191" customWidth="1"/>
    <col min="7" max="255" width="9.140625" style="172" customWidth="1"/>
    <col min="256" max="16384" width="4.5703125" style="172"/>
  </cols>
  <sheetData>
    <row r="1" spans="1:10" ht="36.75" customHeight="1">
      <c r="A1" s="651" t="s">
        <v>168</v>
      </c>
      <c r="B1" s="651"/>
      <c r="C1" s="651"/>
      <c r="D1" s="651"/>
      <c r="E1" s="651"/>
      <c r="F1" s="171"/>
      <c r="G1" s="171"/>
      <c r="H1" s="652"/>
      <c r="I1" s="652"/>
      <c r="J1" s="652"/>
    </row>
    <row r="2" spans="1:10" ht="33.75" customHeight="1">
      <c r="A2" s="173"/>
      <c r="B2" s="173"/>
      <c r="C2" s="174"/>
      <c r="D2" s="174"/>
      <c r="E2" s="653"/>
      <c r="F2" s="653"/>
      <c r="G2" s="653"/>
      <c r="H2" s="653"/>
      <c r="I2" s="653"/>
      <c r="J2" s="653"/>
    </row>
    <row r="3" spans="1:10" ht="21" customHeight="1">
      <c r="A3" s="175" t="s">
        <v>63</v>
      </c>
      <c r="B3" s="175" t="s">
        <v>169</v>
      </c>
      <c r="C3" s="175" t="s">
        <v>119</v>
      </c>
      <c r="D3" s="175" t="s">
        <v>137</v>
      </c>
      <c r="E3" s="175" t="s">
        <v>170</v>
      </c>
      <c r="F3" s="172"/>
    </row>
    <row r="4" spans="1:10" ht="16.350000000000001" customHeight="1">
      <c r="A4" s="654" t="s">
        <v>171</v>
      </c>
      <c r="B4" s="655"/>
      <c r="C4" s="655"/>
      <c r="D4" s="655"/>
      <c r="E4" s="656"/>
      <c r="F4" s="172"/>
    </row>
    <row r="5" spans="1:10" ht="70.150000000000006" customHeight="1">
      <c r="A5" s="176"/>
      <c r="B5" s="177" t="s">
        <v>172</v>
      </c>
      <c r="C5" s="178" t="s">
        <v>173</v>
      </c>
      <c r="D5" s="179" t="s">
        <v>174</v>
      </c>
      <c r="E5" s="234" t="s">
        <v>323</v>
      </c>
      <c r="F5"/>
      <c r="G5"/>
      <c r="I5"/>
    </row>
    <row r="6" spans="1:10" ht="77.25" customHeight="1">
      <c r="A6" s="182"/>
      <c r="B6" s="177" t="s">
        <v>175</v>
      </c>
      <c r="C6" s="178" t="s">
        <v>176</v>
      </c>
      <c r="D6" s="179" t="s">
        <v>174</v>
      </c>
      <c r="E6" s="234" t="s">
        <v>322</v>
      </c>
      <c r="F6" s="181"/>
    </row>
    <row r="7" spans="1:10" ht="77.25" customHeight="1" thickBot="1">
      <c r="A7" s="215"/>
      <c r="B7" s="216" t="s">
        <v>177</v>
      </c>
      <c r="C7" s="217" t="s">
        <v>178</v>
      </c>
      <c r="D7" s="218" t="s">
        <v>174</v>
      </c>
      <c r="E7" s="235" t="s">
        <v>321</v>
      </c>
      <c r="F7" s="181"/>
      <c r="H7"/>
    </row>
    <row r="8" spans="1:10" ht="77.25" customHeight="1" thickBot="1">
      <c r="A8" s="222"/>
      <c r="B8" s="223" t="s">
        <v>267</v>
      </c>
      <c r="C8" s="224" t="s">
        <v>268</v>
      </c>
      <c r="D8" s="225" t="s">
        <v>174</v>
      </c>
      <c r="E8" s="236" t="s">
        <v>320</v>
      </c>
      <c r="F8" s="181"/>
      <c r="H8"/>
    </row>
    <row r="9" spans="1:10" ht="61.7" customHeight="1">
      <c r="A9" s="219"/>
      <c r="B9" s="4" t="s">
        <v>179</v>
      </c>
      <c r="C9" s="220" t="s">
        <v>180</v>
      </c>
      <c r="D9" s="221" t="s">
        <v>174</v>
      </c>
      <c r="E9" s="237" t="s">
        <v>319</v>
      </c>
      <c r="F9" s="181"/>
    </row>
    <row r="10" spans="1:10" ht="61.7" customHeight="1">
      <c r="A10" s="200"/>
      <c r="B10" s="10" t="s">
        <v>266</v>
      </c>
      <c r="C10" s="201" t="s">
        <v>242</v>
      </c>
      <c r="D10" s="179" t="s">
        <v>174</v>
      </c>
      <c r="E10" s="234" t="s">
        <v>318</v>
      </c>
      <c r="F10" s="181"/>
    </row>
    <row r="11" spans="1:10" ht="59.65" customHeight="1">
      <c r="A11" s="182"/>
      <c r="B11" s="10" t="s">
        <v>181</v>
      </c>
      <c r="C11" s="178" t="s">
        <v>182</v>
      </c>
      <c r="D11" s="179" t="s">
        <v>174</v>
      </c>
      <c r="E11" s="238">
        <v>1486</v>
      </c>
      <c r="F11" s="181"/>
      <c r="H11"/>
      <c r="I11"/>
    </row>
    <row r="12" spans="1:10" ht="64.900000000000006" customHeight="1">
      <c r="A12" s="182"/>
      <c r="B12" s="10" t="s">
        <v>183</v>
      </c>
      <c r="C12" s="178" t="s">
        <v>184</v>
      </c>
      <c r="D12" s="179" t="s">
        <v>185</v>
      </c>
      <c r="E12" s="238">
        <v>993</v>
      </c>
      <c r="F12" s="181"/>
    </row>
    <row r="13" spans="1:10" ht="32.1" customHeight="1">
      <c r="A13" s="643"/>
      <c r="B13" s="10" t="s">
        <v>186</v>
      </c>
      <c r="C13" s="644" t="s">
        <v>187</v>
      </c>
      <c r="D13" s="179" t="s">
        <v>174</v>
      </c>
      <c r="E13" s="238">
        <v>695</v>
      </c>
      <c r="F13" s="181"/>
    </row>
    <row r="14" spans="1:10" ht="32.1" customHeight="1">
      <c r="A14" s="643"/>
      <c r="B14" s="10" t="s">
        <v>188</v>
      </c>
      <c r="C14" s="644"/>
      <c r="D14" s="179" t="s">
        <v>189</v>
      </c>
      <c r="E14" s="238">
        <v>738</v>
      </c>
      <c r="F14" s="181"/>
    </row>
    <row r="15" spans="1:10" ht="32.1" customHeight="1">
      <c r="A15" s="643"/>
      <c r="B15" s="10" t="s">
        <v>190</v>
      </c>
      <c r="C15" s="644"/>
      <c r="D15" s="179" t="s">
        <v>191</v>
      </c>
      <c r="E15" s="238">
        <v>790</v>
      </c>
      <c r="F15" s="181"/>
    </row>
    <row r="16" spans="1:10" ht="59.65" customHeight="1">
      <c r="A16" s="182"/>
      <c r="B16" s="10" t="s">
        <v>192</v>
      </c>
      <c r="C16" s="178" t="s">
        <v>193</v>
      </c>
      <c r="D16" s="179" t="s">
        <v>174</v>
      </c>
      <c r="E16" s="238">
        <v>584</v>
      </c>
      <c r="F16" s="181"/>
    </row>
    <row r="17" spans="1:10" ht="17.100000000000001" customHeight="1">
      <c r="A17" s="645" t="s">
        <v>194</v>
      </c>
      <c r="B17" s="646"/>
      <c r="C17" s="646"/>
      <c r="D17" s="646"/>
      <c r="E17" s="647"/>
      <c r="F17" s="172"/>
    </row>
    <row r="18" spans="1:10" ht="65.25" customHeight="1">
      <c r="A18" s="183"/>
      <c r="B18" s="10" t="s">
        <v>195</v>
      </c>
      <c r="C18" s="178" t="s">
        <v>196</v>
      </c>
      <c r="D18" s="179" t="s">
        <v>174</v>
      </c>
      <c r="E18" s="238">
        <v>578</v>
      </c>
      <c r="F18" s="172"/>
    </row>
    <row r="19" spans="1:10" ht="73.150000000000006" customHeight="1">
      <c r="A19" s="182"/>
      <c r="B19" s="10" t="s">
        <v>197</v>
      </c>
      <c r="C19" s="178" t="s">
        <v>198</v>
      </c>
      <c r="D19" s="179" t="s">
        <v>174</v>
      </c>
      <c r="E19" s="234" t="s">
        <v>324</v>
      </c>
      <c r="F19" s="172"/>
    </row>
    <row r="20" spans="1:10" ht="60.4" customHeight="1">
      <c r="A20" s="182"/>
      <c r="B20" s="10" t="s">
        <v>199</v>
      </c>
      <c r="C20" s="178" t="s">
        <v>200</v>
      </c>
      <c r="D20" s="179" t="s">
        <v>174</v>
      </c>
      <c r="E20" s="234" t="s">
        <v>325</v>
      </c>
      <c r="F20" s="172"/>
    </row>
    <row r="21" spans="1:10" ht="58.35" customHeight="1">
      <c r="A21" s="182"/>
      <c r="B21" s="10" t="s">
        <v>201</v>
      </c>
      <c r="C21" s="178" t="s">
        <v>180</v>
      </c>
      <c r="D21" s="179" t="s">
        <v>174</v>
      </c>
      <c r="E21" s="234" t="s">
        <v>326</v>
      </c>
      <c r="F21" s="172"/>
    </row>
    <row r="22" spans="1:10" ht="54.4" customHeight="1" thickBot="1">
      <c r="A22" s="182"/>
      <c r="B22" s="10" t="s">
        <v>202</v>
      </c>
      <c r="C22" s="178" t="s">
        <v>182</v>
      </c>
      <c r="D22" s="179" t="s">
        <v>174</v>
      </c>
      <c r="E22" s="239">
        <v>1395</v>
      </c>
      <c r="F22" s="172"/>
    </row>
    <row r="23" spans="1:10" ht="17.100000000000001" customHeight="1">
      <c r="A23" s="645" t="s">
        <v>203</v>
      </c>
      <c r="B23" s="646"/>
      <c r="C23" s="646"/>
      <c r="D23" s="646"/>
      <c r="E23" s="647"/>
      <c r="F23" s="172"/>
    </row>
    <row r="24" spans="1:10" ht="34.35" customHeight="1">
      <c r="A24" s="643"/>
      <c r="B24" s="185" t="s">
        <v>204</v>
      </c>
      <c r="C24" s="644" t="s">
        <v>205</v>
      </c>
      <c r="D24" s="179" t="s">
        <v>174</v>
      </c>
      <c r="E24" s="238">
        <v>914</v>
      </c>
      <c r="F24" s="172"/>
    </row>
    <row r="25" spans="1:10" ht="34.35" customHeight="1">
      <c r="A25" s="643"/>
      <c r="B25" s="185" t="s">
        <v>206</v>
      </c>
      <c r="C25" s="644"/>
      <c r="D25" s="179" t="s">
        <v>189</v>
      </c>
      <c r="E25" s="238">
        <v>961</v>
      </c>
      <c r="F25" s="172"/>
    </row>
    <row r="26" spans="1:10" ht="34.35" customHeight="1">
      <c r="A26" s="643"/>
      <c r="B26" s="185" t="s">
        <v>207</v>
      </c>
      <c r="C26" s="644"/>
      <c r="D26" s="179" t="s">
        <v>191</v>
      </c>
      <c r="E26" s="238">
        <v>1014</v>
      </c>
      <c r="F26" s="172"/>
    </row>
    <row r="27" spans="1:10" ht="72.2" customHeight="1" thickBot="1">
      <c r="A27" s="182"/>
      <c r="B27" s="185" t="s">
        <v>208</v>
      </c>
      <c r="C27" s="178" t="s">
        <v>209</v>
      </c>
      <c r="D27" s="179" t="s">
        <v>174</v>
      </c>
      <c r="E27" s="240" t="s">
        <v>327</v>
      </c>
      <c r="F27" s="172"/>
    </row>
    <row r="28" spans="1:10" ht="17.100000000000001" customHeight="1">
      <c r="A28" s="645" t="s">
        <v>210</v>
      </c>
      <c r="B28" s="646"/>
      <c r="C28" s="646"/>
      <c r="D28" s="646"/>
      <c r="E28" s="647"/>
      <c r="F28" s="172"/>
    </row>
    <row r="29" spans="1:10" ht="66.400000000000006" customHeight="1" thickBot="1">
      <c r="A29" s="182"/>
      <c r="B29" s="185" t="s">
        <v>211</v>
      </c>
      <c r="C29" s="178" t="s">
        <v>212</v>
      </c>
      <c r="D29" s="179" t="s">
        <v>174</v>
      </c>
      <c r="E29" s="241">
        <v>750</v>
      </c>
      <c r="F29" s="172"/>
    </row>
    <row r="30" spans="1:10" s="112" customFormat="1" ht="75" customHeight="1" thickBot="1">
      <c r="A30" s="186"/>
      <c r="B30" s="233" t="s">
        <v>213</v>
      </c>
      <c r="C30" s="187" t="s">
        <v>214</v>
      </c>
      <c r="D30" s="188" t="s">
        <v>215</v>
      </c>
      <c r="E30" s="242">
        <v>639</v>
      </c>
      <c r="F30" s="189"/>
      <c r="G30" s="189"/>
      <c r="H30" s="110"/>
      <c r="I30" s="190"/>
      <c r="J30" s="110"/>
    </row>
    <row r="31" spans="1:10" ht="30.6" customHeight="1">
      <c r="A31" s="648" t="s">
        <v>216</v>
      </c>
      <c r="B31" s="649"/>
      <c r="C31" s="649"/>
      <c r="D31" s="649"/>
      <c r="E31" s="650"/>
      <c r="F31" s="172"/>
    </row>
    <row r="32" spans="1:10" ht="30.6" customHeight="1">
      <c r="A32" s="643"/>
      <c r="B32" s="10" t="s">
        <v>217</v>
      </c>
      <c r="C32" s="644" t="s">
        <v>218</v>
      </c>
      <c r="D32" s="179" t="s">
        <v>174</v>
      </c>
      <c r="E32" s="180">
        <v>750</v>
      </c>
      <c r="F32" s="172"/>
    </row>
    <row r="33" spans="1:6" ht="30.6" customHeight="1">
      <c r="A33" s="643"/>
      <c r="B33" s="185" t="s">
        <v>219</v>
      </c>
      <c r="C33" s="644"/>
      <c r="D33" s="179" t="s">
        <v>189</v>
      </c>
      <c r="E33" s="180">
        <v>796</v>
      </c>
      <c r="F33" s="172"/>
    </row>
    <row r="34" spans="1:6" ht="37.5" customHeight="1">
      <c r="A34" s="643"/>
      <c r="B34" s="185" t="s">
        <v>220</v>
      </c>
      <c r="C34" s="644"/>
      <c r="D34" s="179" t="s">
        <v>191</v>
      </c>
      <c r="E34" s="180">
        <v>851</v>
      </c>
      <c r="F34" s="172"/>
    </row>
    <row r="35" spans="1:6" ht="62.25" customHeight="1" thickBot="1">
      <c r="A35" s="182"/>
      <c r="B35" s="10" t="s">
        <v>221</v>
      </c>
      <c r="C35" s="178" t="s">
        <v>222</v>
      </c>
      <c r="D35" s="179" t="s">
        <v>185</v>
      </c>
      <c r="E35" s="184">
        <v>970</v>
      </c>
      <c r="F35" s="172"/>
    </row>
    <row r="36" spans="1:6" ht="13.5">
      <c r="A36" s="645" t="s">
        <v>223</v>
      </c>
      <c r="B36" s="646"/>
      <c r="C36" s="646"/>
      <c r="D36" s="646"/>
      <c r="E36" s="647"/>
      <c r="F36" s="172"/>
    </row>
    <row r="38" spans="1:6" ht="33" customHeight="1">
      <c r="A38" s="182"/>
      <c r="B38" s="10" t="s">
        <v>224</v>
      </c>
      <c r="C38" s="178" t="s">
        <v>225</v>
      </c>
      <c r="D38" s="179" t="s">
        <v>226</v>
      </c>
      <c r="E38" s="180">
        <v>141</v>
      </c>
    </row>
    <row r="39" spans="1:6" ht="30" customHeight="1" thickBot="1">
      <c r="A39" s="182"/>
      <c r="B39" s="10" t="s">
        <v>227</v>
      </c>
      <c r="C39" s="178" t="s">
        <v>228</v>
      </c>
      <c r="D39" s="179" t="s">
        <v>226</v>
      </c>
      <c r="E39" s="184">
        <v>141</v>
      </c>
      <c r="F39" s="172"/>
    </row>
    <row r="40" spans="1:6" ht="49.5" customHeight="1">
      <c r="A40" s="174"/>
      <c r="B40" s="174"/>
      <c r="C40" s="174"/>
      <c r="D40" s="174"/>
      <c r="E40" s="174"/>
      <c r="F40" s="192"/>
    </row>
    <row r="41" spans="1:6" ht="49.5" customHeight="1">
      <c r="F41" s="174"/>
    </row>
    <row r="42" spans="1:6" ht="45" customHeight="1"/>
    <row r="43" spans="1:6" ht="15" customHeight="1"/>
    <row r="44" spans="1:6" ht="45" customHeight="1"/>
    <row r="45" spans="1:6" ht="42" customHeight="1"/>
    <row r="46" spans="1:6" ht="15" customHeight="1"/>
    <row r="47" spans="1:6" ht="42" customHeight="1"/>
  </sheetData>
  <sheetProtection selectLockedCells="1" selectUnlockedCells="1"/>
  <mergeCells count="16">
    <mergeCell ref="A13:A15"/>
    <mergeCell ref="C13:C15"/>
    <mergeCell ref="A1:E1"/>
    <mergeCell ref="H1:J1"/>
    <mergeCell ref="E2:G2"/>
    <mergeCell ref="H2:J2"/>
    <mergeCell ref="A4:E4"/>
    <mergeCell ref="A32:A34"/>
    <mergeCell ref="C32:C34"/>
    <mergeCell ref="A36:E36"/>
    <mergeCell ref="A17:E17"/>
    <mergeCell ref="A23:E23"/>
    <mergeCell ref="A24:A26"/>
    <mergeCell ref="C24:C26"/>
    <mergeCell ref="A28:E28"/>
    <mergeCell ref="A31:E31"/>
  </mergeCells>
  <phoneticPr fontId="167" type="noConversion"/>
  <pageMargins left="0" right="0" top="0" bottom="0" header="0" footer="0"/>
  <pageSetup paperSize="9" scale="47" firstPageNumber="0" orientation="portrait" horizont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11FD"/>
  </sheetPr>
  <dimension ref="A1:L193"/>
  <sheetViews>
    <sheetView view="pageBreakPreview" topLeftCell="A53" zoomScale="70" zoomScaleNormal="70" zoomScaleSheetLayoutView="70" zoomScalePageLayoutView="70" workbookViewId="0">
      <selection activeCell="E127" sqref="E127"/>
    </sheetView>
  </sheetViews>
  <sheetFormatPr defaultRowHeight="15"/>
  <cols>
    <col min="1" max="1" width="18" customWidth="1"/>
    <col min="2" max="2" width="17.28515625" customWidth="1"/>
    <col min="3" max="3" width="16.28515625" customWidth="1"/>
    <col min="4" max="7" width="13.42578125" customWidth="1"/>
    <col min="8" max="8" width="13.42578125" style="434" customWidth="1"/>
    <col min="9" max="9" width="12.42578125" customWidth="1"/>
    <col min="10" max="10" width="12.140625" customWidth="1"/>
    <col min="11" max="11" width="9.42578125" customWidth="1"/>
  </cols>
  <sheetData>
    <row r="1" spans="1:12" ht="17.25" customHeight="1" thickBot="1">
      <c r="A1" s="669" t="s">
        <v>261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</row>
    <row r="2" spans="1:12" ht="17.25" customHeight="1">
      <c r="A2" s="671" t="s">
        <v>262</v>
      </c>
      <c r="B2" s="671"/>
      <c r="C2" s="671"/>
      <c r="D2" s="671"/>
      <c r="E2" s="671"/>
      <c r="F2" s="671"/>
      <c r="G2" s="671"/>
      <c r="H2" s="671"/>
      <c r="I2" s="671"/>
      <c r="J2" s="671"/>
      <c r="K2" s="671"/>
    </row>
    <row r="3" spans="1:12" ht="17.25" customHeight="1">
      <c r="A3" s="213" t="s">
        <v>16</v>
      </c>
      <c r="B3" s="676" t="s">
        <v>130</v>
      </c>
      <c r="C3" s="677"/>
      <c r="D3" s="447" t="s">
        <v>4</v>
      </c>
      <c r="E3" s="213" t="s">
        <v>230</v>
      </c>
      <c r="F3" s="212"/>
      <c r="G3" s="212"/>
      <c r="H3" s="440"/>
      <c r="I3" s="212"/>
      <c r="J3" s="212"/>
      <c r="K3" s="212"/>
    </row>
    <row r="4" spans="1:12" ht="23.25" customHeight="1">
      <c r="A4" s="214" t="s">
        <v>263</v>
      </c>
      <c r="B4" s="678" t="s">
        <v>265</v>
      </c>
      <c r="C4" s="679"/>
      <c r="D4" s="214" t="s">
        <v>264</v>
      </c>
      <c r="E4" s="214">
        <v>41</v>
      </c>
      <c r="F4" s="212"/>
      <c r="G4" s="212"/>
      <c r="H4" s="440"/>
      <c r="I4" s="212"/>
      <c r="J4" s="212"/>
      <c r="K4" s="212"/>
    </row>
    <row r="5" spans="1:12" ht="16.5" customHeight="1" thickBot="1">
      <c r="A5" s="680" t="s">
        <v>129</v>
      </c>
      <c r="B5" s="681"/>
      <c r="C5" s="681"/>
      <c r="D5" s="681"/>
      <c r="E5" s="681"/>
      <c r="F5" s="681"/>
      <c r="G5" s="681"/>
      <c r="H5" s="681"/>
      <c r="I5" s="681"/>
      <c r="J5" s="681"/>
      <c r="K5" s="681"/>
    </row>
    <row r="6" spans="1:12" ht="30" customHeight="1" thickTop="1" thickBot="1">
      <c r="A6" s="99" t="s">
        <v>16</v>
      </c>
      <c r="B6" s="99" t="s">
        <v>130</v>
      </c>
      <c r="C6" s="100" t="s">
        <v>131</v>
      </c>
      <c r="D6" s="100" t="s">
        <v>132</v>
      </c>
      <c r="E6" s="100" t="s">
        <v>133</v>
      </c>
      <c r="F6" s="682" t="s">
        <v>134</v>
      </c>
      <c r="G6" s="682"/>
      <c r="H6" s="682"/>
      <c r="I6" s="682"/>
      <c r="J6" s="682"/>
      <c r="K6" s="682"/>
    </row>
    <row r="7" spans="1:12" ht="15.75" thickTop="1">
      <c r="A7" s="101" t="s">
        <v>135</v>
      </c>
      <c r="B7" s="102">
        <v>1</v>
      </c>
      <c r="C7" s="102">
        <v>30</v>
      </c>
      <c r="D7" s="122">
        <v>216</v>
      </c>
      <c r="E7" s="102">
        <v>396</v>
      </c>
      <c r="F7" s="682"/>
      <c r="G7" s="682"/>
      <c r="H7" s="682"/>
      <c r="I7" s="682"/>
      <c r="J7" s="682"/>
      <c r="K7" s="682"/>
    </row>
    <row r="8" spans="1:12">
      <c r="A8" s="103" t="s">
        <v>135</v>
      </c>
      <c r="B8" s="94">
        <v>2</v>
      </c>
      <c r="C8" s="94">
        <v>60</v>
      </c>
      <c r="D8" s="123">
        <v>432</v>
      </c>
      <c r="E8" s="94">
        <v>612</v>
      </c>
      <c r="F8" s="682"/>
      <c r="G8" s="682"/>
      <c r="H8" s="682"/>
      <c r="I8" s="682"/>
      <c r="J8" s="682"/>
      <c r="K8" s="682"/>
    </row>
    <row r="9" spans="1:12">
      <c r="A9" s="104" t="s">
        <v>135</v>
      </c>
      <c r="B9" s="105">
        <v>3</v>
      </c>
      <c r="C9" s="105">
        <v>90</v>
      </c>
      <c r="D9" s="124">
        <v>648</v>
      </c>
      <c r="E9" s="105">
        <v>828</v>
      </c>
      <c r="F9" s="682"/>
      <c r="G9" s="682"/>
      <c r="H9" s="682"/>
      <c r="I9" s="682"/>
      <c r="J9" s="682"/>
      <c r="K9" s="682"/>
    </row>
    <row r="10" spans="1:12">
      <c r="A10" s="103" t="s">
        <v>135</v>
      </c>
      <c r="B10" s="94">
        <v>4</v>
      </c>
      <c r="C10" s="94">
        <v>120</v>
      </c>
      <c r="D10" s="123">
        <v>864</v>
      </c>
      <c r="E10" s="94">
        <v>1044</v>
      </c>
      <c r="F10" s="682"/>
      <c r="G10" s="682"/>
      <c r="H10" s="682"/>
      <c r="I10" s="682"/>
      <c r="J10" s="682"/>
      <c r="K10" s="682"/>
    </row>
    <row r="11" spans="1:12">
      <c r="A11" s="104" t="s">
        <v>135</v>
      </c>
      <c r="B11" s="105">
        <v>5</v>
      </c>
      <c r="C11" s="105">
        <v>150</v>
      </c>
      <c r="D11" s="124">
        <v>1080</v>
      </c>
      <c r="E11" s="105">
        <v>1260</v>
      </c>
      <c r="F11" s="682"/>
      <c r="G11" s="682"/>
      <c r="H11" s="682"/>
      <c r="I11" s="682"/>
      <c r="J11" s="682"/>
      <c r="K11" s="682"/>
      <c r="L11" s="120"/>
    </row>
    <row r="12" spans="1:12">
      <c r="A12" s="103" t="s">
        <v>135</v>
      </c>
      <c r="B12" s="94">
        <v>6</v>
      </c>
      <c r="C12" s="94">
        <v>180</v>
      </c>
      <c r="D12" s="123">
        <v>1296</v>
      </c>
      <c r="E12" s="94">
        <v>1476</v>
      </c>
      <c r="F12" s="682"/>
      <c r="G12" s="682"/>
      <c r="H12" s="682"/>
      <c r="I12" s="682"/>
      <c r="J12" s="682"/>
      <c r="K12" s="682"/>
    </row>
    <row r="13" spans="1:12">
      <c r="A13" s="104" t="s">
        <v>135</v>
      </c>
      <c r="B13" s="105">
        <v>7</v>
      </c>
      <c r="C13" s="105">
        <v>210</v>
      </c>
      <c r="D13" s="124">
        <v>1512</v>
      </c>
      <c r="E13" s="105">
        <v>1692</v>
      </c>
      <c r="F13" s="682"/>
      <c r="G13" s="682"/>
      <c r="H13" s="682"/>
      <c r="I13" s="682"/>
      <c r="J13" s="682"/>
      <c r="K13" s="682"/>
    </row>
    <row r="14" spans="1:12">
      <c r="A14" s="103" t="s">
        <v>135</v>
      </c>
      <c r="B14" s="94">
        <v>8</v>
      </c>
      <c r="C14" s="94">
        <v>240</v>
      </c>
      <c r="D14" s="123">
        <v>1728</v>
      </c>
      <c r="E14" s="94">
        <v>1908</v>
      </c>
      <c r="F14" s="682"/>
      <c r="G14" s="682"/>
      <c r="H14" s="682"/>
      <c r="I14" s="682"/>
      <c r="J14" s="682"/>
      <c r="K14" s="682"/>
    </row>
    <row r="15" spans="1:12">
      <c r="A15" s="104" t="s">
        <v>135</v>
      </c>
      <c r="B15" s="105">
        <v>9</v>
      </c>
      <c r="C15" s="105">
        <v>270</v>
      </c>
      <c r="D15" s="124">
        <v>1944</v>
      </c>
      <c r="E15" s="105">
        <v>2124</v>
      </c>
      <c r="F15" s="682"/>
      <c r="G15" s="682"/>
      <c r="H15" s="682"/>
      <c r="I15" s="682"/>
      <c r="J15" s="682"/>
      <c r="K15" s="682"/>
    </row>
    <row r="16" spans="1:12" ht="14.25" customHeight="1">
      <c r="A16" s="103" t="s">
        <v>135</v>
      </c>
      <c r="B16" s="94">
        <v>10</v>
      </c>
      <c r="C16" s="94">
        <v>300</v>
      </c>
      <c r="D16" s="123">
        <v>2160</v>
      </c>
      <c r="E16" s="94">
        <v>2340</v>
      </c>
      <c r="F16" s="682"/>
      <c r="G16" s="682"/>
      <c r="H16" s="682"/>
      <c r="I16" s="682"/>
      <c r="J16" s="682"/>
      <c r="K16" s="682"/>
    </row>
    <row r="17" spans="1:11" ht="15.75" customHeight="1" thickBot="1">
      <c r="A17" s="683" t="s">
        <v>136</v>
      </c>
      <c r="B17" s="684"/>
      <c r="C17" s="684"/>
      <c r="D17" s="684"/>
      <c r="E17" s="685"/>
      <c r="F17" s="682"/>
      <c r="G17" s="682"/>
      <c r="H17" s="682"/>
      <c r="I17" s="682"/>
      <c r="J17" s="682"/>
      <c r="K17" s="682"/>
    </row>
    <row r="18" spans="1:11" ht="33" customHeight="1" thickTop="1">
      <c r="A18" s="686" t="s">
        <v>642</v>
      </c>
      <c r="B18" s="686"/>
      <c r="C18" s="686"/>
      <c r="D18" s="686"/>
      <c r="E18" s="686"/>
      <c r="F18" s="686"/>
      <c r="G18" s="686"/>
      <c r="H18" s="686"/>
      <c r="I18" s="686"/>
      <c r="J18" s="686"/>
      <c r="K18" s="686"/>
    </row>
    <row r="19" spans="1:11" ht="16.5" customHeight="1">
      <c r="A19" s="106" t="s">
        <v>16</v>
      </c>
      <c r="B19" s="106" t="s">
        <v>3</v>
      </c>
      <c r="C19" s="106" t="s">
        <v>137</v>
      </c>
      <c r="D19" s="107" t="s">
        <v>5</v>
      </c>
      <c r="E19" s="108"/>
      <c r="F19" s="109"/>
      <c r="G19" s="110"/>
      <c r="H19" s="28"/>
      <c r="I19" s="28"/>
      <c r="J19" s="28"/>
      <c r="K19" s="28"/>
    </row>
    <row r="20" spans="1:11" ht="13.5" customHeight="1">
      <c r="A20" s="111" t="s">
        <v>103</v>
      </c>
      <c r="B20" s="111">
        <v>3</v>
      </c>
      <c r="C20" s="111">
        <v>30</v>
      </c>
      <c r="D20" s="256">
        <v>1170</v>
      </c>
      <c r="E20" s="108"/>
      <c r="F20" s="109"/>
      <c r="G20" s="110"/>
      <c r="H20" s="28"/>
      <c r="I20" s="28"/>
      <c r="J20" s="28"/>
      <c r="K20" s="28"/>
    </row>
    <row r="21" spans="1:11" ht="13.5" customHeight="1">
      <c r="A21" s="137" t="s">
        <v>104</v>
      </c>
      <c r="B21" s="137">
        <v>4</v>
      </c>
      <c r="C21" s="137">
        <v>40</v>
      </c>
      <c r="D21" s="267">
        <v>1220</v>
      </c>
      <c r="E21" s="667"/>
      <c r="F21" s="668"/>
      <c r="G21" s="110"/>
      <c r="H21" s="28"/>
      <c r="I21" s="28"/>
      <c r="J21" s="28"/>
      <c r="K21" s="28"/>
    </row>
    <row r="22" spans="1:11" ht="13.5" customHeight="1">
      <c r="A22" s="111" t="s">
        <v>105</v>
      </c>
      <c r="B22" s="111">
        <v>5</v>
      </c>
      <c r="C22" s="111">
        <v>50</v>
      </c>
      <c r="D22" s="256">
        <v>1350</v>
      </c>
      <c r="E22" s="108"/>
      <c r="F22" s="109"/>
      <c r="G22" s="110"/>
      <c r="H22" s="28"/>
      <c r="I22" s="28"/>
      <c r="J22" s="28"/>
      <c r="K22" s="28"/>
    </row>
    <row r="23" spans="1:11" ht="13.5" customHeight="1">
      <c r="A23" s="138" t="s">
        <v>106</v>
      </c>
      <c r="B23" s="138">
        <v>6</v>
      </c>
      <c r="C23" s="138">
        <v>60</v>
      </c>
      <c r="D23" s="255">
        <v>1410</v>
      </c>
      <c r="E23" s="108"/>
      <c r="F23" s="109"/>
      <c r="G23" s="110"/>
      <c r="H23" s="28"/>
      <c r="I23" s="28"/>
      <c r="J23" s="28"/>
      <c r="K23" s="28"/>
    </row>
    <row r="24" spans="1:11" ht="14.25" customHeight="1">
      <c r="A24" s="111" t="s">
        <v>107</v>
      </c>
      <c r="B24" s="111">
        <v>8</v>
      </c>
      <c r="C24" s="111">
        <v>80</v>
      </c>
      <c r="D24" s="256">
        <v>1580</v>
      </c>
      <c r="E24" s="133"/>
      <c r="F24" s="134"/>
      <c r="G24" s="110"/>
      <c r="H24" s="28"/>
      <c r="I24" s="28"/>
      <c r="J24" s="28"/>
      <c r="K24" s="28"/>
    </row>
    <row r="25" spans="1:11" ht="14.25" customHeight="1">
      <c r="A25" s="138" t="s">
        <v>108</v>
      </c>
      <c r="B25" s="138">
        <v>10</v>
      </c>
      <c r="C25" s="138">
        <v>100</v>
      </c>
      <c r="D25" s="255">
        <v>1730</v>
      </c>
      <c r="E25" s="135"/>
      <c r="F25" s="136"/>
      <c r="G25" s="112"/>
      <c r="H25" s="28"/>
      <c r="I25" s="28"/>
      <c r="J25" s="28"/>
      <c r="K25" s="28"/>
    </row>
    <row r="26" spans="1:11" ht="13.5" customHeight="1">
      <c r="A26" s="111" t="s">
        <v>109</v>
      </c>
      <c r="B26" s="111">
        <v>12</v>
      </c>
      <c r="C26" s="111">
        <v>120</v>
      </c>
      <c r="D26" s="256">
        <v>1910</v>
      </c>
      <c r="E26" s="667"/>
      <c r="F26" s="668"/>
      <c r="G26" s="112"/>
      <c r="H26" s="28"/>
      <c r="I26" s="28"/>
      <c r="J26" s="28"/>
      <c r="K26" s="28"/>
    </row>
    <row r="27" spans="1:11" ht="14.25" customHeight="1">
      <c r="A27" s="139" t="s">
        <v>110</v>
      </c>
      <c r="B27" s="139">
        <v>14</v>
      </c>
      <c r="C27" s="139">
        <v>140</v>
      </c>
      <c r="D27" s="255">
        <v>1990</v>
      </c>
      <c r="E27" s="667"/>
      <c r="F27" s="668"/>
      <c r="G27" s="112"/>
      <c r="H27" s="28"/>
      <c r="I27" s="28"/>
      <c r="J27" s="28"/>
      <c r="K27" s="28"/>
    </row>
    <row r="28" spans="1:11" ht="13.5" customHeight="1">
      <c r="A28" s="111" t="s">
        <v>111</v>
      </c>
      <c r="B28" s="111">
        <v>18</v>
      </c>
      <c r="C28" s="111">
        <v>180</v>
      </c>
      <c r="D28" s="256">
        <v>2190</v>
      </c>
      <c r="E28" s="667"/>
      <c r="F28" s="668"/>
      <c r="G28" s="112"/>
      <c r="H28" s="28"/>
      <c r="I28" s="28"/>
      <c r="J28" s="28"/>
      <c r="K28" s="28"/>
    </row>
    <row r="29" spans="1:11" ht="13.5" customHeight="1">
      <c r="A29" s="138" t="s">
        <v>112</v>
      </c>
      <c r="B29" s="138">
        <v>22</v>
      </c>
      <c r="C29" s="138">
        <v>220</v>
      </c>
      <c r="D29" s="255">
        <v>2290</v>
      </c>
      <c r="E29" s="135"/>
      <c r="F29" s="136"/>
      <c r="G29" s="112"/>
      <c r="H29" s="28"/>
      <c r="I29" s="28"/>
      <c r="J29" s="28"/>
      <c r="K29" s="28"/>
    </row>
    <row r="30" spans="1:11">
      <c r="A30" s="111" t="s">
        <v>113</v>
      </c>
      <c r="B30" s="111">
        <v>24</v>
      </c>
      <c r="C30" s="111">
        <v>240</v>
      </c>
      <c r="D30" s="256">
        <v>2520</v>
      </c>
      <c r="E30" s="667"/>
      <c r="F30" s="668"/>
      <c r="G30" s="112"/>
      <c r="H30" s="28"/>
      <c r="I30" s="28"/>
      <c r="J30" s="28"/>
      <c r="K30" s="28"/>
    </row>
    <row r="31" spans="1:11" ht="14.25" customHeight="1">
      <c r="A31" s="138" t="s">
        <v>114</v>
      </c>
      <c r="B31" s="138">
        <v>28</v>
      </c>
      <c r="C31" s="138">
        <v>280</v>
      </c>
      <c r="D31" s="255">
        <v>2620</v>
      </c>
      <c r="E31" s="135"/>
      <c r="F31" s="136"/>
      <c r="G31" s="112"/>
      <c r="H31" s="28"/>
      <c r="I31" s="28"/>
      <c r="J31" s="28"/>
      <c r="K31" s="28"/>
    </row>
    <row r="32" spans="1:11" ht="12" customHeight="1">
      <c r="A32" s="111" t="s">
        <v>115</v>
      </c>
      <c r="B32" s="111">
        <v>32</v>
      </c>
      <c r="C32" s="111">
        <v>320</v>
      </c>
      <c r="D32" s="256">
        <v>2880</v>
      </c>
      <c r="E32" s="667"/>
      <c r="F32" s="668"/>
      <c r="G32" s="112"/>
      <c r="H32" s="28"/>
      <c r="I32" s="28"/>
      <c r="J32" s="28"/>
      <c r="K32" s="28"/>
    </row>
    <row r="33" spans="1:11" ht="14.25" customHeight="1">
      <c r="A33" s="138" t="s">
        <v>116</v>
      </c>
      <c r="B33" s="138">
        <v>36</v>
      </c>
      <c r="C33" s="138">
        <v>360</v>
      </c>
      <c r="D33" s="255">
        <v>3240</v>
      </c>
      <c r="E33" s="135"/>
      <c r="F33" s="136"/>
      <c r="G33" s="112"/>
      <c r="H33" s="28"/>
      <c r="I33" s="28"/>
      <c r="J33" s="28"/>
      <c r="K33" s="28"/>
    </row>
    <row r="34" spans="1:11" ht="14.25" customHeight="1">
      <c r="A34" s="119" t="s">
        <v>117</v>
      </c>
      <c r="B34" s="119">
        <v>50</v>
      </c>
      <c r="C34" s="119">
        <v>500</v>
      </c>
      <c r="D34" s="256">
        <v>4500</v>
      </c>
      <c r="E34" s="113"/>
      <c r="F34" s="114"/>
      <c r="G34" s="112"/>
      <c r="H34" s="28"/>
      <c r="I34" s="28"/>
      <c r="J34" s="28"/>
      <c r="K34" s="28"/>
    </row>
    <row r="35" spans="1:11" ht="13.5" customHeight="1">
      <c r="A35" s="138" t="s">
        <v>118</v>
      </c>
      <c r="B35" s="138">
        <v>60</v>
      </c>
      <c r="C35" s="138">
        <v>600</v>
      </c>
      <c r="D35" s="255">
        <v>5420</v>
      </c>
      <c r="E35" s="113"/>
      <c r="F35" s="114"/>
      <c r="G35" s="112"/>
      <c r="H35" s="28"/>
      <c r="I35" s="28"/>
      <c r="J35" s="28"/>
      <c r="K35" s="28"/>
    </row>
    <row r="36" spans="1:11" ht="79.150000000000006" customHeight="1">
      <c r="A36" s="674" t="s">
        <v>640</v>
      </c>
      <c r="B36" s="674"/>
      <c r="C36" s="674"/>
      <c r="D36" s="674"/>
      <c r="E36" s="674"/>
      <c r="F36" s="674"/>
      <c r="G36" s="674"/>
      <c r="H36" s="674"/>
      <c r="I36" s="674"/>
      <c r="J36" s="674"/>
      <c r="K36" s="674"/>
    </row>
    <row r="37" spans="1:11" s="274" customFormat="1" ht="36.6" customHeight="1">
      <c r="A37" s="687" t="s">
        <v>643</v>
      </c>
      <c r="B37" s="687"/>
      <c r="C37" s="687"/>
      <c r="D37" s="687"/>
      <c r="E37" s="687"/>
      <c r="F37" s="687"/>
      <c r="G37" s="687"/>
      <c r="H37" s="687"/>
      <c r="I37" s="687"/>
      <c r="J37" s="687"/>
      <c r="K37" s="687"/>
    </row>
    <row r="38" spans="1:11" s="274" customFormat="1">
      <c r="A38" s="106" t="s">
        <v>16</v>
      </c>
      <c r="B38" s="106" t="s">
        <v>3</v>
      </c>
      <c r="C38" s="106" t="s">
        <v>137</v>
      </c>
      <c r="D38" s="107" t="s">
        <v>5</v>
      </c>
      <c r="E38" s="454"/>
      <c r="F38" s="134"/>
      <c r="G38" s="110"/>
      <c r="H38" s="28"/>
      <c r="I38" s="28"/>
      <c r="J38" s="28"/>
      <c r="K38" s="28"/>
    </row>
    <row r="39" spans="1:11" s="274" customFormat="1">
      <c r="A39" s="111" t="s">
        <v>647</v>
      </c>
      <c r="B39" s="111">
        <v>1</v>
      </c>
      <c r="C39" s="111">
        <v>12</v>
      </c>
      <c r="D39" s="256">
        <v>1260</v>
      </c>
      <c r="E39" s="454"/>
      <c r="F39" s="134"/>
      <c r="G39" s="110"/>
      <c r="H39" s="28"/>
      <c r="I39" s="28"/>
      <c r="J39" s="28"/>
      <c r="K39" s="28"/>
    </row>
    <row r="40" spans="1:11" s="274" customFormat="1">
      <c r="A40" s="137" t="s">
        <v>647</v>
      </c>
      <c r="B40" s="137">
        <v>2</v>
      </c>
      <c r="C40" s="137">
        <v>25</v>
      </c>
      <c r="D40" s="267">
        <v>1410</v>
      </c>
      <c r="E40" s="667"/>
      <c r="F40" s="668"/>
      <c r="G40" s="110"/>
      <c r="H40" s="28"/>
      <c r="I40" s="28"/>
      <c r="J40" s="28"/>
      <c r="K40" s="28"/>
    </row>
    <row r="41" spans="1:11" s="274" customFormat="1">
      <c r="A41" s="111" t="s">
        <v>647</v>
      </c>
      <c r="B41" s="111">
        <v>3</v>
      </c>
      <c r="C41" s="111">
        <v>36</v>
      </c>
      <c r="D41" s="256">
        <v>1550</v>
      </c>
      <c r="E41" s="454"/>
      <c r="F41" s="134"/>
      <c r="G41" s="110"/>
      <c r="H41" s="28"/>
      <c r="I41" s="28"/>
      <c r="J41" s="28"/>
      <c r="K41" s="28"/>
    </row>
    <row r="42" spans="1:11" s="274" customFormat="1">
      <c r="A42" s="138" t="s">
        <v>647</v>
      </c>
      <c r="B42" s="138">
        <v>4</v>
      </c>
      <c r="C42" s="138">
        <v>48</v>
      </c>
      <c r="D42" s="255">
        <v>1680</v>
      </c>
      <c r="E42" s="454"/>
      <c r="F42" s="134"/>
      <c r="G42" s="110"/>
      <c r="H42" s="28"/>
      <c r="I42" s="28"/>
      <c r="J42" s="28"/>
      <c r="K42" s="28"/>
    </row>
    <row r="43" spans="1:11" s="274" customFormat="1">
      <c r="A43" s="111" t="s">
        <v>647</v>
      </c>
      <c r="B43" s="111">
        <v>6</v>
      </c>
      <c r="C43" s="111">
        <v>72</v>
      </c>
      <c r="D43" s="256">
        <v>1400</v>
      </c>
      <c r="E43" s="454"/>
      <c r="F43" s="134"/>
      <c r="G43" s="110"/>
      <c r="H43" s="28"/>
      <c r="I43" s="28"/>
      <c r="J43" s="28"/>
      <c r="K43" s="28"/>
    </row>
    <row r="44" spans="1:11" s="274" customFormat="1">
      <c r="A44" s="138" t="s">
        <v>647</v>
      </c>
      <c r="B44" s="138">
        <v>10</v>
      </c>
      <c r="C44" s="138">
        <v>136</v>
      </c>
      <c r="D44" s="255">
        <v>1440</v>
      </c>
      <c r="E44" s="135"/>
      <c r="F44" s="136"/>
      <c r="G44" s="112"/>
      <c r="H44" s="28"/>
      <c r="I44" s="28"/>
      <c r="J44" s="28"/>
      <c r="K44" s="28"/>
    </row>
    <row r="45" spans="1:11" s="274" customFormat="1">
      <c r="A45" s="111" t="s">
        <v>647</v>
      </c>
      <c r="B45" s="111">
        <v>14</v>
      </c>
      <c r="C45" s="111">
        <v>152</v>
      </c>
      <c r="D45" s="256">
        <v>1590</v>
      </c>
      <c r="E45" s="667"/>
      <c r="F45" s="668"/>
      <c r="G45" s="112"/>
      <c r="H45" s="28"/>
      <c r="I45" s="28"/>
      <c r="J45" s="28"/>
      <c r="K45" s="28"/>
    </row>
    <row r="46" spans="1:11" s="274" customFormat="1">
      <c r="A46" s="463" t="s">
        <v>647</v>
      </c>
      <c r="B46" s="139">
        <v>21</v>
      </c>
      <c r="C46" s="139">
        <v>281</v>
      </c>
      <c r="D46" s="255">
        <v>1850</v>
      </c>
      <c r="E46" s="667"/>
      <c r="F46" s="668"/>
      <c r="G46" s="112"/>
      <c r="H46" s="28"/>
      <c r="I46" s="28"/>
      <c r="J46" s="28"/>
      <c r="K46" s="28"/>
    </row>
    <row r="47" spans="1:11" s="274" customFormat="1">
      <c r="A47" s="111" t="s">
        <v>647</v>
      </c>
      <c r="B47" s="111">
        <v>30</v>
      </c>
      <c r="C47" s="111">
        <v>337</v>
      </c>
      <c r="D47" s="256">
        <v>2160</v>
      </c>
      <c r="E47" s="667"/>
      <c r="F47" s="668"/>
      <c r="G47" s="112"/>
      <c r="H47" s="28"/>
      <c r="I47" s="28"/>
      <c r="J47" s="28"/>
      <c r="K47" s="28"/>
    </row>
    <row r="48" spans="1:11" s="274" customFormat="1">
      <c r="A48" s="138" t="s">
        <v>647</v>
      </c>
      <c r="B48" s="138">
        <v>42</v>
      </c>
      <c r="C48" s="138">
        <v>490</v>
      </c>
      <c r="D48" s="255">
        <v>2490</v>
      </c>
      <c r="E48" s="135"/>
      <c r="F48" s="136"/>
      <c r="G48" s="112"/>
      <c r="H48" s="28"/>
      <c r="I48" s="28"/>
      <c r="J48" s="28"/>
      <c r="K48" s="28"/>
    </row>
    <row r="49" spans="1:11" s="274" customFormat="1">
      <c r="A49" s="111" t="s">
        <v>647</v>
      </c>
      <c r="B49" s="111">
        <v>50</v>
      </c>
      <c r="C49" s="111">
        <v>620</v>
      </c>
      <c r="D49" s="256">
        <v>2940</v>
      </c>
      <c r="E49" s="667"/>
      <c r="F49" s="668"/>
      <c r="G49" s="112"/>
      <c r="H49" s="28"/>
      <c r="I49" s="28"/>
      <c r="J49" s="28"/>
      <c r="K49" s="28"/>
    </row>
    <row r="50" spans="1:11" s="274" customFormat="1">
      <c r="A50" s="138" t="s">
        <v>647</v>
      </c>
      <c r="B50" s="138">
        <v>58</v>
      </c>
      <c r="C50" s="138">
        <v>660</v>
      </c>
      <c r="D50" s="255">
        <v>3250</v>
      </c>
      <c r="E50" s="135"/>
      <c r="F50" s="136"/>
      <c r="G50" s="112"/>
      <c r="H50" s="28"/>
      <c r="I50" s="28"/>
      <c r="J50" s="28"/>
      <c r="K50" s="28"/>
    </row>
    <row r="51" spans="1:11" s="274" customFormat="1">
      <c r="A51" s="111" t="s">
        <v>647</v>
      </c>
      <c r="B51" s="111">
        <v>70</v>
      </c>
      <c r="C51" s="111">
        <v>810</v>
      </c>
      <c r="D51" s="256">
        <v>3770</v>
      </c>
      <c r="E51" s="667"/>
      <c r="F51" s="668"/>
      <c r="G51" s="112"/>
      <c r="H51" s="28"/>
      <c r="I51" s="28"/>
      <c r="J51" s="28"/>
      <c r="K51" s="28"/>
    </row>
    <row r="52" spans="1:11" s="274" customFormat="1">
      <c r="A52" s="138" t="s">
        <v>647</v>
      </c>
      <c r="B52" s="138">
        <v>80</v>
      </c>
      <c r="C52" s="138">
        <v>1030</v>
      </c>
      <c r="D52" s="255">
        <v>4090</v>
      </c>
      <c r="E52" s="135"/>
      <c r="F52" s="136"/>
      <c r="G52" s="112"/>
      <c r="H52" s="28"/>
      <c r="I52" s="28"/>
      <c r="J52" s="28"/>
      <c r="K52" s="28"/>
    </row>
    <row r="53" spans="1:11" s="274" customFormat="1" ht="15.75" thickBot="1">
      <c r="A53" s="470" t="s">
        <v>647</v>
      </c>
      <c r="B53" s="470">
        <v>100</v>
      </c>
      <c r="C53" s="470">
        <v>1260</v>
      </c>
      <c r="D53" s="471">
        <v>4590</v>
      </c>
      <c r="E53" s="113"/>
      <c r="F53" s="114"/>
      <c r="G53" s="112"/>
      <c r="H53" s="28"/>
      <c r="I53" s="28"/>
      <c r="J53" s="28"/>
      <c r="K53" s="28"/>
    </row>
    <row r="54" spans="1:11" ht="37.5" customHeight="1" thickTop="1">
      <c r="A54" s="675" t="s">
        <v>644</v>
      </c>
      <c r="B54" s="675"/>
      <c r="C54" s="675"/>
      <c r="D54" s="675"/>
      <c r="E54" s="675"/>
      <c r="F54" s="675"/>
      <c r="G54" s="675"/>
      <c r="H54" s="675"/>
      <c r="I54" s="675"/>
      <c r="J54" s="675"/>
      <c r="K54" s="675"/>
    </row>
    <row r="55" spans="1:11" ht="18.75" customHeight="1">
      <c r="A55" s="106" t="s">
        <v>16</v>
      </c>
      <c r="B55" s="115" t="s">
        <v>3</v>
      </c>
      <c r="C55" s="115" t="s">
        <v>4</v>
      </c>
      <c r="D55" s="264" t="s">
        <v>138</v>
      </c>
      <c r="E55" s="112"/>
      <c r="F55" s="28"/>
      <c r="G55" s="28"/>
      <c r="H55" s="28"/>
      <c r="I55" s="28"/>
    </row>
    <row r="56" spans="1:11" ht="15" customHeight="1">
      <c r="A56" s="257" t="s">
        <v>235</v>
      </c>
      <c r="B56" s="263">
        <v>4</v>
      </c>
      <c r="C56" s="263">
        <v>120</v>
      </c>
      <c r="D56" s="258">
        <v>1460</v>
      </c>
      <c r="E56" s="112"/>
      <c r="F56" s="28"/>
      <c r="G56" s="28"/>
      <c r="H56" s="28"/>
      <c r="I56" s="28"/>
    </row>
    <row r="57" spans="1:11" ht="14.25" customHeight="1">
      <c r="A57" s="259" t="s">
        <v>139</v>
      </c>
      <c r="B57" s="260">
        <v>6</v>
      </c>
      <c r="C57" s="40">
        <v>180</v>
      </c>
      <c r="D57" s="261">
        <v>1860</v>
      </c>
      <c r="E57" s="112"/>
      <c r="F57" s="28"/>
      <c r="G57" s="28"/>
      <c r="H57" s="28"/>
      <c r="I57" s="28"/>
    </row>
    <row r="58" spans="1:11" ht="14.25" customHeight="1">
      <c r="A58" s="262" t="s">
        <v>140</v>
      </c>
      <c r="B58" s="263">
        <v>10</v>
      </c>
      <c r="C58" s="263">
        <v>300</v>
      </c>
      <c r="D58" s="258">
        <v>2020</v>
      </c>
      <c r="E58" s="112"/>
      <c r="F58" s="28"/>
      <c r="G58" s="28"/>
      <c r="H58" s="28"/>
      <c r="I58" s="28"/>
    </row>
    <row r="59" spans="1:11">
      <c r="A59" s="259" t="s">
        <v>141</v>
      </c>
      <c r="B59" s="260">
        <v>12</v>
      </c>
      <c r="C59" s="260">
        <v>360</v>
      </c>
      <c r="D59" s="261">
        <v>2390</v>
      </c>
      <c r="E59" s="112"/>
      <c r="F59" s="28"/>
      <c r="G59" s="28"/>
      <c r="H59" s="28"/>
      <c r="I59" s="28"/>
    </row>
    <row r="60" spans="1:11" ht="13.5" customHeight="1">
      <c r="A60" s="262" t="s">
        <v>142</v>
      </c>
      <c r="B60" s="263">
        <v>14</v>
      </c>
      <c r="C60" s="263">
        <v>420</v>
      </c>
      <c r="D60" s="258">
        <v>2510</v>
      </c>
      <c r="E60" s="112"/>
      <c r="F60" s="28"/>
      <c r="G60" s="28"/>
      <c r="H60" s="28"/>
      <c r="I60" s="28"/>
    </row>
    <row r="61" spans="1:11">
      <c r="A61" s="259" t="s">
        <v>143</v>
      </c>
      <c r="B61" s="260">
        <v>16</v>
      </c>
      <c r="C61" s="260">
        <v>480</v>
      </c>
      <c r="D61" s="261">
        <v>2670</v>
      </c>
      <c r="E61" s="112"/>
      <c r="F61" s="28"/>
      <c r="G61" s="28"/>
      <c r="H61" s="28"/>
      <c r="I61" s="28"/>
    </row>
    <row r="62" spans="1:11" ht="13.5" customHeight="1">
      <c r="A62" s="262" t="s">
        <v>144</v>
      </c>
      <c r="B62" s="263">
        <v>20</v>
      </c>
      <c r="C62" s="263">
        <v>600</v>
      </c>
      <c r="D62" s="258">
        <v>2850</v>
      </c>
      <c r="E62" s="112"/>
      <c r="F62" s="28"/>
      <c r="G62" s="28"/>
      <c r="H62" s="28"/>
      <c r="I62" s="28"/>
    </row>
    <row r="63" spans="1:11">
      <c r="A63" s="259" t="s">
        <v>145</v>
      </c>
      <c r="B63" s="260">
        <v>23</v>
      </c>
      <c r="C63" s="260">
        <v>690</v>
      </c>
      <c r="D63" s="261">
        <v>3230</v>
      </c>
      <c r="E63" s="112"/>
      <c r="F63" s="28"/>
      <c r="G63" s="28"/>
      <c r="H63" s="28"/>
      <c r="I63" s="28"/>
    </row>
    <row r="64" spans="1:11" ht="14.25" customHeight="1">
      <c r="A64" s="262" t="s">
        <v>146</v>
      </c>
      <c r="B64" s="263">
        <v>30</v>
      </c>
      <c r="C64" s="263">
        <v>900</v>
      </c>
      <c r="D64" s="258">
        <v>3880</v>
      </c>
      <c r="E64" s="112"/>
      <c r="F64" s="28"/>
      <c r="G64" s="28"/>
      <c r="H64" s="28"/>
      <c r="I64" s="28"/>
    </row>
    <row r="65" spans="1:11" ht="14.25" customHeight="1">
      <c r="A65" s="259" t="s">
        <v>147</v>
      </c>
      <c r="B65" s="260">
        <v>35</v>
      </c>
      <c r="C65" s="260">
        <v>1050</v>
      </c>
      <c r="D65" s="261">
        <v>3950</v>
      </c>
      <c r="E65" s="112"/>
      <c r="F65" s="28"/>
      <c r="G65" s="28"/>
      <c r="H65" s="28"/>
      <c r="I65" s="28"/>
    </row>
    <row r="66" spans="1:11" ht="13.5" customHeight="1">
      <c r="A66" s="262" t="s">
        <v>148</v>
      </c>
      <c r="B66" s="263">
        <v>41</v>
      </c>
      <c r="C66" s="263">
        <v>1230</v>
      </c>
      <c r="D66" s="258">
        <v>4410</v>
      </c>
      <c r="E66" s="112"/>
      <c r="F66" s="28"/>
      <c r="G66" s="28"/>
      <c r="H66" s="28"/>
      <c r="I66" s="28"/>
    </row>
    <row r="67" spans="1:11">
      <c r="A67" s="259" t="s">
        <v>149</v>
      </c>
      <c r="B67" s="260">
        <v>49</v>
      </c>
      <c r="C67" s="260">
        <v>1470</v>
      </c>
      <c r="D67" s="261">
        <v>4550</v>
      </c>
      <c r="E67" s="112"/>
      <c r="F67" s="28"/>
      <c r="G67" s="28"/>
      <c r="H67" s="28"/>
      <c r="I67" s="28"/>
    </row>
    <row r="68" spans="1:11">
      <c r="A68" s="262" t="s">
        <v>150</v>
      </c>
      <c r="B68" s="263">
        <v>55</v>
      </c>
      <c r="C68" s="263">
        <v>1650</v>
      </c>
      <c r="D68" s="258">
        <v>5370</v>
      </c>
      <c r="E68" s="112"/>
      <c r="F68" s="28"/>
      <c r="G68" s="28"/>
      <c r="H68" s="28"/>
      <c r="I68" s="28"/>
    </row>
    <row r="69" spans="1:11" ht="13.5" customHeight="1">
      <c r="A69" s="259" t="s">
        <v>151</v>
      </c>
      <c r="B69" s="260">
        <v>70</v>
      </c>
      <c r="C69" s="260">
        <v>2100</v>
      </c>
      <c r="D69" s="261">
        <v>6350</v>
      </c>
      <c r="E69" s="112"/>
      <c r="F69" s="28"/>
      <c r="G69" s="28"/>
      <c r="H69" s="28"/>
      <c r="I69" s="28"/>
    </row>
    <row r="70" spans="1:11" ht="11.25" customHeight="1">
      <c r="A70" s="672" t="s">
        <v>641</v>
      </c>
      <c r="B70" s="673"/>
      <c r="C70" s="673"/>
      <c r="D70" s="673"/>
      <c r="E70" s="673"/>
      <c r="F70" s="673"/>
      <c r="G70" s="673"/>
      <c r="H70" s="673"/>
      <c r="I70" s="673"/>
      <c r="J70" s="673"/>
      <c r="K70" s="673"/>
    </row>
    <row r="71" spans="1:11">
      <c r="A71" s="673"/>
      <c r="B71" s="673"/>
      <c r="C71" s="673"/>
      <c r="D71" s="673"/>
      <c r="E71" s="673"/>
      <c r="F71" s="673"/>
      <c r="G71" s="673"/>
      <c r="H71" s="673"/>
      <c r="I71" s="673"/>
      <c r="J71" s="673"/>
      <c r="K71" s="673"/>
    </row>
    <row r="72" spans="1:11" ht="40.5" customHeight="1">
      <c r="A72" s="673"/>
      <c r="B72" s="673"/>
      <c r="C72" s="673"/>
      <c r="D72" s="673"/>
      <c r="E72" s="673"/>
      <c r="F72" s="673"/>
      <c r="G72" s="673"/>
      <c r="H72" s="673"/>
      <c r="I72" s="673"/>
      <c r="J72" s="673"/>
      <c r="K72" s="673"/>
    </row>
    <row r="73" spans="1:11" s="274" customFormat="1" ht="39.6" customHeight="1">
      <c r="A73" s="693" t="s">
        <v>645</v>
      </c>
      <c r="B73" s="693"/>
      <c r="C73" s="693"/>
      <c r="D73" s="693"/>
      <c r="E73" s="693"/>
      <c r="F73" s="693"/>
      <c r="G73" s="693"/>
      <c r="H73" s="693"/>
      <c r="I73" s="693"/>
      <c r="J73" s="693"/>
      <c r="K73" s="693"/>
    </row>
    <row r="74" spans="1:11" s="274" customFormat="1" ht="25.5">
      <c r="A74" s="106" t="s">
        <v>16</v>
      </c>
      <c r="B74" s="115" t="s">
        <v>3</v>
      </c>
      <c r="C74" s="115" t="s">
        <v>4</v>
      </c>
      <c r="D74" s="264" t="s">
        <v>138</v>
      </c>
      <c r="E74" s="112"/>
      <c r="F74" s="28"/>
      <c r="G74" s="28"/>
      <c r="H74" s="28"/>
      <c r="I74" s="28"/>
    </row>
    <row r="75" spans="1:11" s="274" customFormat="1">
      <c r="A75" s="257" t="s">
        <v>646</v>
      </c>
      <c r="B75" s="263">
        <v>4</v>
      </c>
      <c r="C75" s="263">
        <v>115</v>
      </c>
      <c r="D75" s="258">
        <v>1550</v>
      </c>
      <c r="E75" s="112"/>
      <c r="F75" s="28"/>
      <c r="G75" s="28"/>
      <c r="H75" s="28"/>
      <c r="I75" s="28"/>
    </row>
    <row r="76" spans="1:11" s="274" customFormat="1">
      <c r="A76" s="464" t="s">
        <v>646</v>
      </c>
      <c r="B76" s="260">
        <v>7</v>
      </c>
      <c r="C76" s="40">
        <v>195</v>
      </c>
      <c r="D76" s="261">
        <v>1590</v>
      </c>
      <c r="E76" s="112"/>
      <c r="F76" s="28"/>
      <c r="G76" s="28"/>
      <c r="H76" s="28"/>
      <c r="I76" s="28"/>
    </row>
    <row r="77" spans="1:11" s="274" customFormat="1">
      <c r="A77" s="257" t="s">
        <v>646</v>
      </c>
      <c r="B77" s="263">
        <v>11</v>
      </c>
      <c r="C77" s="263">
        <v>340</v>
      </c>
      <c r="D77" s="258">
        <v>1760</v>
      </c>
      <c r="E77" s="112"/>
      <c r="F77" s="28"/>
      <c r="G77" s="28"/>
      <c r="H77" s="28"/>
      <c r="I77" s="28"/>
    </row>
    <row r="78" spans="1:11" s="274" customFormat="1">
      <c r="A78" s="464" t="s">
        <v>646</v>
      </c>
      <c r="B78" s="260">
        <v>14</v>
      </c>
      <c r="C78" s="260">
        <v>420</v>
      </c>
      <c r="D78" s="261">
        <v>1870</v>
      </c>
      <c r="E78" s="112"/>
      <c r="F78" s="28"/>
      <c r="G78" s="28"/>
      <c r="H78" s="28"/>
      <c r="I78" s="28"/>
    </row>
    <row r="79" spans="1:11" s="274" customFormat="1">
      <c r="A79" s="257" t="s">
        <v>646</v>
      </c>
      <c r="B79" s="263">
        <v>18</v>
      </c>
      <c r="C79" s="263">
        <v>560</v>
      </c>
      <c r="D79" s="258">
        <v>2010</v>
      </c>
      <c r="E79" s="112"/>
      <c r="F79" s="28"/>
      <c r="G79" s="28"/>
      <c r="H79" s="28"/>
      <c r="I79" s="28"/>
    </row>
    <row r="80" spans="1:11" s="274" customFormat="1">
      <c r="A80" s="464" t="s">
        <v>646</v>
      </c>
      <c r="B80" s="260">
        <v>22</v>
      </c>
      <c r="C80" s="260">
        <v>670</v>
      </c>
      <c r="D80" s="261">
        <v>2120</v>
      </c>
      <c r="E80" s="112"/>
      <c r="F80" s="28"/>
      <c r="G80" s="28"/>
      <c r="H80" s="28"/>
      <c r="I80" s="28"/>
    </row>
    <row r="81" spans="1:11" s="274" customFormat="1">
      <c r="A81" s="262" t="s">
        <v>144</v>
      </c>
      <c r="B81" s="263">
        <v>26</v>
      </c>
      <c r="C81" s="263">
        <v>800</v>
      </c>
      <c r="D81" s="258">
        <v>2250</v>
      </c>
      <c r="E81" s="112"/>
      <c r="F81" s="28"/>
      <c r="G81" s="28"/>
      <c r="H81" s="28"/>
      <c r="I81" s="28"/>
    </row>
    <row r="82" spans="1:11" s="274" customFormat="1">
      <c r="A82" s="464" t="s">
        <v>646</v>
      </c>
      <c r="B82" s="260">
        <v>32</v>
      </c>
      <c r="C82" s="260">
        <v>970</v>
      </c>
      <c r="D82" s="261">
        <v>2590</v>
      </c>
      <c r="E82" s="112"/>
      <c r="F82" s="28"/>
      <c r="G82" s="28"/>
      <c r="H82" s="28"/>
      <c r="I82" s="28"/>
    </row>
    <row r="83" spans="1:11" s="274" customFormat="1">
      <c r="A83" s="257" t="s">
        <v>646</v>
      </c>
      <c r="B83" s="263">
        <v>36</v>
      </c>
      <c r="C83" s="263">
        <v>1060</v>
      </c>
      <c r="D83" s="258">
        <v>2750</v>
      </c>
      <c r="E83" s="112"/>
      <c r="F83" s="28"/>
      <c r="G83" s="28"/>
      <c r="H83" s="28"/>
      <c r="I83" s="28"/>
    </row>
    <row r="84" spans="1:11" s="274" customFormat="1">
      <c r="A84" s="464" t="s">
        <v>646</v>
      </c>
      <c r="B84" s="260">
        <v>44</v>
      </c>
      <c r="C84" s="260">
        <v>1300</v>
      </c>
      <c r="D84" s="261">
        <v>3130</v>
      </c>
      <c r="E84" s="112"/>
      <c r="F84" s="28"/>
      <c r="G84" s="28"/>
      <c r="H84" s="28"/>
      <c r="I84" s="28"/>
    </row>
    <row r="85" spans="1:11" s="274" customFormat="1">
      <c r="A85" s="257" t="s">
        <v>646</v>
      </c>
      <c r="B85" s="263">
        <v>52</v>
      </c>
      <c r="C85" s="263">
        <v>1600</v>
      </c>
      <c r="D85" s="258">
        <v>3390</v>
      </c>
      <c r="E85" s="112"/>
      <c r="F85" s="28"/>
      <c r="G85" s="28"/>
      <c r="H85" s="28"/>
      <c r="I85" s="28"/>
    </row>
    <row r="86" spans="1:11" s="274" customFormat="1">
      <c r="A86" s="464" t="s">
        <v>646</v>
      </c>
      <c r="B86" s="260">
        <v>65</v>
      </c>
      <c r="C86" s="260">
        <v>1940</v>
      </c>
      <c r="D86" s="261">
        <v>3750</v>
      </c>
      <c r="E86" s="112"/>
      <c r="F86" s="28"/>
      <c r="G86" s="28"/>
      <c r="H86" s="28"/>
      <c r="I86" s="28"/>
    </row>
    <row r="87" spans="1:11" s="274" customFormat="1">
      <c r="A87" s="257" t="s">
        <v>646</v>
      </c>
      <c r="B87" s="263">
        <v>76</v>
      </c>
      <c r="C87" s="263">
        <v>2250</v>
      </c>
      <c r="D87" s="258">
        <v>4400</v>
      </c>
      <c r="E87" s="112"/>
      <c r="F87" s="28"/>
      <c r="G87" s="28"/>
      <c r="H87" s="28"/>
      <c r="I87" s="28"/>
    </row>
    <row r="88" spans="1:11" s="274" customFormat="1">
      <c r="A88" s="465" t="s">
        <v>646</v>
      </c>
      <c r="B88" s="466">
        <v>96</v>
      </c>
      <c r="C88" s="466">
        <v>2800</v>
      </c>
      <c r="D88" s="467">
        <v>5180</v>
      </c>
      <c r="E88" s="112"/>
      <c r="F88" s="28"/>
      <c r="G88" s="28"/>
      <c r="H88" s="28"/>
      <c r="I88" s="28"/>
    </row>
    <row r="89" spans="1:11" s="274" customFormat="1">
      <c r="A89" s="468" t="s">
        <v>646</v>
      </c>
      <c r="B89" s="469">
        <v>114</v>
      </c>
      <c r="C89" s="469">
        <v>3400</v>
      </c>
      <c r="D89" s="469">
        <v>6130</v>
      </c>
      <c r="E89" s="453"/>
      <c r="F89" s="453"/>
      <c r="G89" s="453"/>
      <c r="H89" s="453"/>
      <c r="I89" s="453"/>
      <c r="J89" s="453"/>
      <c r="K89" s="453"/>
    </row>
    <row r="90" spans="1:11" s="274" customFormat="1">
      <c r="A90" s="453"/>
      <c r="B90" s="453"/>
      <c r="C90" s="453"/>
      <c r="D90" s="453"/>
      <c r="E90" s="453"/>
      <c r="F90" s="453"/>
      <c r="G90" s="453"/>
      <c r="H90" s="453"/>
      <c r="I90" s="453"/>
      <c r="J90" s="453"/>
      <c r="K90" s="453"/>
    </row>
    <row r="91" spans="1:11" ht="21.75" customHeight="1">
      <c r="A91" s="666" t="s">
        <v>160</v>
      </c>
      <c r="B91" s="666"/>
      <c r="C91" s="666"/>
      <c r="D91" s="666"/>
      <c r="E91" s="666"/>
      <c r="F91" s="666"/>
      <c r="G91" s="666"/>
      <c r="H91" s="666"/>
      <c r="I91" s="666"/>
      <c r="J91" s="666"/>
      <c r="K91" s="666"/>
    </row>
    <row r="92" spans="1:11">
      <c r="A92" s="86" t="s">
        <v>16</v>
      </c>
      <c r="B92" s="86" t="s">
        <v>3</v>
      </c>
      <c r="C92" s="86" t="s">
        <v>4</v>
      </c>
      <c r="D92" s="87" t="s">
        <v>102</v>
      </c>
    </row>
    <row r="93" spans="1:11">
      <c r="A93" s="203" t="s">
        <v>245</v>
      </c>
      <c r="B93" s="204">
        <v>5</v>
      </c>
      <c r="C93" s="205">
        <v>135</v>
      </c>
      <c r="D93" s="265">
        <v>1520</v>
      </c>
    </row>
    <row r="94" spans="1:11">
      <c r="A94" s="207" t="s">
        <v>247</v>
      </c>
      <c r="B94" s="208">
        <v>10.46</v>
      </c>
      <c r="C94" s="209">
        <v>300</v>
      </c>
      <c r="D94" s="266">
        <v>1840</v>
      </c>
    </row>
    <row r="95" spans="1:11">
      <c r="A95" s="203" t="s">
        <v>248</v>
      </c>
      <c r="B95" s="206">
        <v>15</v>
      </c>
      <c r="C95" s="205">
        <v>405</v>
      </c>
      <c r="D95" s="265">
        <v>2160</v>
      </c>
    </row>
    <row r="96" spans="1:11">
      <c r="A96" s="207" t="s">
        <v>249</v>
      </c>
      <c r="B96" s="208">
        <v>21.09</v>
      </c>
      <c r="C96" s="209">
        <v>569</v>
      </c>
      <c r="D96" s="266">
        <v>2300</v>
      </c>
    </row>
    <row r="97" spans="1:11">
      <c r="A97" s="203" t="s">
        <v>250</v>
      </c>
      <c r="B97" s="206" t="s">
        <v>246</v>
      </c>
      <c r="C97" s="205">
        <v>891</v>
      </c>
      <c r="D97" s="265">
        <v>2560</v>
      </c>
    </row>
    <row r="98" spans="1:11">
      <c r="A98" s="207" t="s">
        <v>251</v>
      </c>
      <c r="B98" s="208">
        <v>38.1</v>
      </c>
      <c r="C98" s="209">
        <v>1068</v>
      </c>
      <c r="D98" s="266">
        <v>2910</v>
      </c>
    </row>
    <row r="99" spans="1:11">
      <c r="A99" s="203" t="s">
        <v>252</v>
      </c>
      <c r="B99" s="206">
        <v>48.29</v>
      </c>
      <c r="C99" s="205">
        <v>1350</v>
      </c>
      <c r="D99" s="265">
        <v>3490</v>
      </c>
    </row>
    <row r="100" spans="1:11">
      <c r="A100" s="207" t="s">
        <v>253</v>
      </c>
      <c r="B100" s="210">
        <v>57.64</v>
      </c>
      <c r="C100" s="211">
        <v>1593</v>
      </c>
      <c r="D100" s="266">
        <v>4220</v>
      </c>
    </row>
    <row r="101" spans="1:11">
      <c r="A101" s="203" t="s">
        <v>254</v>
      </c>
      <c r="B101" s="206">
        <v>68.69</v>
      </c>
      <c r="C101" s="205">
        <v>1905</v>
      </c>
      <c r="D101" s="265">
        <v>4520</v>
      </c>
    </row>
    <row r="102" spans="1:11">
      <c r="A102" s="207" t="s">
        <v>255</v>
      </c>
      <c r="B102" s="210">
        <v>75.349999999999994</v>
      </c>
      <c r="C102" s="211">
        <v>2080</v>
      </c>
      <c r="D102" s="266">
        <v>5140</v>
      </c>
    </row>
    <row r="103" spans="1:11">
      <c r="A103" s="203" t="s">
        <v>256</v>
      </c>
      <c r="B103" s="206">
        <v>87.38</v>
      </c>
      <c r="C103" s="205">
        <v>2430</v>
      </c>
      <c r="D103" s="265">
        <v>5590</v>
      </c>
    </row>
    <row r="104" spans="1:11">
      <c r="A104" s="207" t="s">
        <v>257</v>
      </c>
      <c r="B104" s="210">
        <v>96.61</v>
      </c>
      <c r="C104" s="211">
        <v>2608</v>
      </c>
      <c r="D104" s="266">
        <v>6180</v>
      </c>
      <c r="E104" s="660" t="s">
        <v>161</v>
      </c>
      <c r="F104" s="661"/>
      <c r="G104" s="661"/>
      <c r="H104" s="661"/>
      <c r="I104" s="661"/>
      <c r="J104" s="661"/>
      <c r="K104" s="661"/>
    </row>
    <row r="105" spans="1:11">
      <c r="A105" s="203" t="s">
        <v>258</v>
      </c>
      <c r="B105" s="206">
        <v>107.23</v>
      </c>
      <c r="C105" s="205">
        <v>2895</v>
      </c>
      <c r="D105" s="265">
        <v>6830</v>
      </c>
      <c r="E105" s="662"/>
      <c r="F105" s="661"/>
      <c r="G105" s="661"/>
      <c r="H105" s="661"/>
      <c r="I105" s="661"/>
      <c r="J105" s="661"/>
      <c r="K105" s="661"/>
    </row>
    <row r="106" spans="1:11">
      <c r="A106" s="207" t="s">
        <v>259</v>
      </c>
      <c r="B106" s="210">
        <v>118.42</v>
      </c>
      <c r="C106" s="211">
        <v>3197</v>
      </c>
      <c r="D106" s="266">
        <v>7450</v>
      </c>
      <c r="E106" s="662"/>
      <c r="F106" s="661"/>
      <c r="G106" s="661"/>
      <c r="H106" s="661"/>
      <c r="I106" s="661"/>
      <c r="J106" s="661"/>
      <c r="K106" s="661"/>
    </row>
    <row r="107" spans="1:11">
      <c r="A107" s="202" t="s">
        <v>260</v>
      </c>
      <c r="B107" s="206">
        <v>129.05000000000001</v>
      </c>
      <c r="C107" s="205">
        <v>3474</v>
      </c>
      <c r="D107" s="265">
        <v>8080</v>
      </c>
      <c r="E107" s="662"/>
      <c r="F107" s="661"/>
      <c r="G107" s="661"/>
      <c r="H107" s="661"/>
      <c r="I107" s="661"/>
      <c r="J107" s="661"/>
      <c r="K107" s="661"/>
    </row>
    <row r="108" spans="1:11" s="274" customFormat="1" ht="26.25">
      <c r="A108" s="659" t="s">
        <v>648</v>
      </c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</row>
    <row r="109" spans="1:11" s="274" customFormat="1">
      <c r="A109" s="86" t="s">
        <v>16</v>
      </c>
      <c r="B109" s="86" t="s">
        <v>3</v>
      </c>
      <c r="C109" s="86" t="s">
        <v>4</v>
      </c>
      <c r="D109" s="87" t="s">
        <v>102</v>
      </c>
      <c r="H109" s="434"/>
    </row>
    <row r="110" spans="1:11" s="274" customFormat="1">
      <c r="A110" s="203" t="s">
        <v>649</v>
      </c>
      <c r="B110" s="260">
        <v>7</v>
      </c>
      <c r="C110" s="40">
        <v>195</v>
      </c>
      <c r="D110" s="265">
        <v>810</v>
      </c>
      <c r="H110" s="434"/>
    </row>
    <row r="111" spans="1:11" s="274" customFormat="1">
      <c r="A111" s="207" t="s">
        <v>649</v>
      </c>
      <c r="B111" s="263">
        <v>11</v>
      </c>
      <c r="C111" s="263">
        <v>340</v>
      </c>
      <c r="D111" s="266">
        <v>970</v>
      </c>
      <c r="H111" s="434"/>
    </row>
    <row r="112" spans="1:11" s="274" customFormat="1">
      <c r="A112" s="203" t="s">
        <v>649</v>
      </c>
      <c r="B112" s="260">
        <v>14</v>
      </c>
      <c r="C112" s="260">
        <v>420</v>
      </c>
      <c r="D112" s="265">
        <v>1060</v>
      </c>
      <c r="H112" s="434"/>
    </row>
    <row r="113" spans="1:11" s="274" customFormat="1">
      <c r="A113" s="207" t="s">
        <v>649</v>
      </c>
      <c r="B113" s="263">
        <v>18</v>
      </c>
      <c r="C113" s="263">
        <v>560</v>
      </c>
      <c r="D113" s="266">
        <v>1200</v>
      </c>
      <c r="H113" s="434"/>
    </row>
    <row r="114" spans="1:11" s="274" customFormat="1">
      <c r="A114" s="203" t="s">
        <v>649</v>
      </c>
      <c r="B114" s="260">
        <v>22</v>
      </c>
      <c r="C114" s="260">
        <v>670</v>
      </c>
      <c r="D114" s="265">
        <v>1290</v>
      </c>
      <c r="H114" s="434"/>
    </row>
    <row r="115" spans="1:11" s="274" customFormat="1">
      <c r="A115" s="207" t="s">
        <v>649</v>
      </c>
      <c r="B115" s="263">
        <v>26</v>
      </c>
      <c r="C115" s="263">
        <v>800</v>
      </c>
      <c r="D115" s="266">
        <v>1420</v>
      </c>
      <c r="H115" s="434"/>
    </row>
    <row r="116" spans="1:11" s="274" customFormat="1">
      <c r="A116" s="203" t="s">
        <v>649</v>
      </c>
      <c r="B116" s="260">
        <v>32</v>
      </c>
      <c r="C116" s="260">
        <v>970</v>
      </c>
      <c r="D116" s="265">
        <v>1710</v>
      </c>
      <c r="H116" s="434"/>
    </row>
    <row r="117" spans="1:11" s="274" customFormat="1">
      <c r="A117" s="207" t="s">
        <v>649</v>
      </c>
      <c r="B117" s="263">
        <v>36</v>
      </c>
      <c r="C117" s="263">
        <v>1060</v>
      </c>
      <c r="D117" s="266">
        <v>1930</v>
      </c>
      <c r="H117" s="434"/>
    </row>
    <row r="118" spans="1:11" s="274" customFormat="1">
      <c r="A118" s="203" t="s">
        <v>649</v>
      </c>
      <c r="B118" s="260">
        <v>44</v>
      </c>
      <c r="C118" s="260">
        <v>1300</v>
      </c>
      <c r="D118" s="265">
        <v>2060</v>
      </c>
      <c r="H118" s="434"/>
    </row>
    <row r="119" spans="1:11" s="274" customFormat="1">
      <c r="A119" s="207" t="s">
        <v>649</v>
      </c>
      <c r="B119" s="263">
        <v>52</v>
      </c>
      <c r="C119" s="263">
        <v>1600</v>
      </c>
      <c r="D119" s="266">
        <v>2410</v>
      </c>
      <c r="H119" s="434"/>
    </row>
    <row r="120" spans="1:11" s="274" customFormat="1">
      <c r="A120" s="203" t="s">
        <v>649</v>
      </c>
      <c r="B120" s="260">
        <v>65</v>
      </c>
      <c r="C120" s="260">
        <v>1940</v>
      </c>
      <c r="D120" s="265">
        <v>2740</v>
      </c>
      <c r="H120" s="434"/>
    </row>
    <row r="121" spans="1:11" s="274" customFormat="1">
      <c r="A121" s="207" t="s">
        <v>649</v>
      </c>
      <c r="B121" s="263">
        <v>76</v>
      </c>
      <c r="C121" s="263">
        <v>2250</v>
      </c>
      <c r="D121" s="266">
        <v>3150</v>
      </c>
      <c r="E121" s="660"/>
      <c r="F121" s="661"/>
      <c r="G121" s="661"/>
      <c r="H121" s="661"/>
      <c r="I121" s="661"/>
      <c r="J121" s="661"/>
      <c r="K121" s="661"/>
    </row>
    <row r="122" spans="1:11" s="274" customFormat="1">
      <c r="A122" s="203" t="s">
        <v>649</v>
      </c>
      <c r="B122" s="466">
        <v>96</v>
      </c>
      <c r="C122" s="466">
        <v>2800</v>
      </c>
      <c r="D122" s="265">
        <v>3960</v>
      </c>
      <c r="E122" s="662"/>
      <c r="F122" s="661"/>
      <c r="G122" s="661"/>
      <c r="H122" s="661"/>
      <c r="I122" s="661"/>
      <c r="J122" s="661"/>
      <c r="K122" s="661"/>
    </row>
    <row r="123" spans="1:11" s="274" customFormat="1">
      <c r="A123" s="207" t="s">
        <v>649</v>
      </c>
      <c r="B123" s="469">
        <v>114</v>
      </c>
      <c r="C123" s="469">
        <v>3400</v>
      </c>
      <c r="D123" s="266">
        <v>4930</v>
      </c>
      <c r="E123" s="662"/>
      <c r="F123" s="661"/>
      <c r="G123" s="661"/>
      <c r="H123" s="661"/>
      <c r="I123" s="661"/>
      <c r="J123" s="661"/>
      <c r="K123" s="661"/>
    </row>
    <row r="124" spans="1:11" s="274" customFormat="1">
      <c r="A124" s="474"/>
      <c r="B124" s="475"/>
      <c r="C124" s="475"/>
      <c r="D124" s="476"/>
      <c r="E124" s="443"/>
      <c r="F124" s="472"/>
      <c r="G124" s="472"/>
      <c r="H124" s="472"/>
      <c r="I124" s="472"/>
      <c r="J124" s="472"/>
      <c r="K124" s="472"/>
    </row>
    <row r="125" spans="1:11" s="274" customFormat="1" ht="15" customHeight="1">
      <c r="A125" s="690" t="s">
        <v>666</v>
      </c>
      <c r="B125" s="690"/>
      <c r="C125" s="690"/>
      <c r="D125" s="690"/>
      <c r="E125" s="443"/>
      <c r="F125" s="692" t="s">
        <v>667</v>
      </c>
      <c r="G125" s="692"/>
      <c r="H125" s="692"/>
      <c r="I125" s="692"/>
      <c r="J125" s="692"/>
      <c r="K125" s="462"/>
    </row>
    <row r="126" spans="1:11" s="274" customFormat="1">
      <c r="A126" s="690"/>
      <c r="B126" s="690"/>
      <c r="C126" s="690"/>
      <c r="D126" s="690"/>
      <c r="F126" s="692"/>
      <c r="G126" s="692"/>
      <c r="H126" s="692"/>
      <c r="I126" s="692"/>
      <c r="J126" s="692"/>
    </row>
    <row r="127" spans="1:11">
      <c r="A127" s="663" t="s">
        <v>16</v>
      </c>
      <c r="B127" s="663"/>
      <c r="C127" s="328" t="s">
        <v>3</v>
      </c>
      <c r="D127" s="329" t="s">
        <v>472</v>
      </c>
      <c r="F127" s="691" t="s">
        <v>16</v>
      </c>
      <c r="G127" s="691"/>
      <c r="H127" s="691"/>
      <c r="I127" s="473" t="s">
        <v>3</v>
      </c>
      <c r="J127" s="473" t="s">
        <v>472</v>
      </c>
    </row>
    <row r="128" spans="1:11">
      <c r="A128" s="665" t="s">
        <v>473</v>
      </c>
      <c r="B128" s="665"/>
      <c r="C128" s="331">
        <v>6.3</v>
      </c>
      <c r="D128" s="332">
        <v>657</v>
      </c>
      <c r="F128" s="688" t="s">
        <v>492</v>
      </c>
      <c r="G128" s="688"/>
      <c r="H128" s="688"/>
      <c r="I128" s="331">
        <v>5</v>
      </c>
      <c r="J128" s="332">
        <v>786</v>
      </c>
    </row>
    <row r="129" spans="1:10">
      <c r="A129" s="664" t="s">
        <v>474</v>
      </c>
      <c r="B129" s="664"/>
      <c r="C129" s="325">
        <v>6.9</v>
      </c>
      <c r="D129" s="330">
        <v>705</v>
      </c>
      <c r="F129" s="689" t="s">
        <v>493</v>
      </c>
      <c r="G129" s="689"/>
      <c r="H129" s="689"/>
      <c r="I129" s="325">
        <v>7</v>
      </c>
      <c r="J129" s="330">
        <v>843</v>
      </c>
    </row>
    <row r="130" spans="1:10">
      <c r="A130" s="665" t="s">
        <v>475</v>
      </c>
      <c r="B130" s="665"/>
      <c r="C130" s="331">
        <v>10</v>
      </c>
      <c r="D130" s="332">
        <v>948</v>
      </c>
      <c r="F130" s="688" t="s">
        <v>494</v>
      </c>
      <c r="G130" s="688"/>
      <c r="H130" s="688"/>
      <c r="I130" s="331">
        <v>10.3</v>
      </c>
      <c r="J130" s="332">
        <v>948</v>
      </c>
    </row>
    <row r="131" spans="1:10">
      <c r="A131" s="664" t="s">
        <v>476</v>
      </c>
      <c r="B131" s="664"/>
      <c r="C131" s="325">
        <v>14.5</v>
      </c>
      <c r="D131" s="330">
        <v>1110</v>
      </c>
      <c r="F131" s="689" t="s">
        <v>495</v>
      </c>
      <c r="G131" s="689"/>
      <c r="H131" s="689"/>
      <c r="I131" s="325">
        <v>13.7</v>
      </c>
      <c r="J131" s="330">
        <v>1056</v>
      </c>
    </row>
    <row r="132" spans="1:10">
      <c r="A132" s="665" t="s">
        <v>477</v>
      </c>
      <c r="B132" s="665"/>
      <c r="C132" s="331">
        <v>19.399999999999999</v>
      </c>
      <c r="D132" s="332">
        <v>1218</v>
      </c>
      <c r="F132" s="688" t="s">
        <v>496</v>
      </c>
      <c r="G132" s="688"/>
      <c r="H132" s="688"/>
      <c r="I132" s="331">
        <v>17.2</v>
      </c>
      <c r="J132" s="332">
        <v>1293</v>
      </c>
    </row>
    <row r="133" spans="1:10">
      <c r="A133" s="664" t="s">
        <v>478</v>
      </c>
      <c r="B133" s="664"/>
      <c r="C133" s="325">
        <v>24.3</v>
      </c>
      <c r="D133" s="330">
        <v>1272</v>
      </c>
      <c r="F133" s="689" t="s">
        <v>497</v>
      </c>
      <c r="G133" s="689"/>
      <c r="H133" s="689"/>
      <c r="I133" s="325">
        <v>20.399999999999999</v>
      </c>
      <c r="J133" s="330">
        <v>1311</v>
      </c>
    </row>
    <row r="134" spans="1:10">
      <c r="A134" s="665" t="s">
        <v>479</v>
      </c>
      <c r="B134" s="665"/>
      <c r="C134" s="331">
        <v>28.8</v>
      </c>
      <c r="D134" s="332">
        <v>1356</v>
      </c>
      <c r="F134" s="688" t="s">
        <v>498</v>
      </c>
      <c r="G134" s="688"/>
      <c r="H134" s="688"/>
      <c r="I134" s="331">
        <v>23.7</v>
      </c>
      <c r="J134" s="332">
        <v>1485</v>
      </c>
    </row>
    <row r="135" spans="1:10">
      <c r="A135" s="664" t="s">
        <v>480</v>
      </c>
      <c r="B135" s="664"/>
      <c r="C135" s="325">
        <v>33.6</v>
      </c>
      <c r="D135" s="330">
        <v>1548</v>
      </c>
      <c r="F135" s="689" t="s">
        <v>499</v>
      </c>
      <c r="G135" s="689"/>
      <c r="H135" s="689"/>
      <c r="I135" s="325">
        <v>27.2</v>
      </c>
      <c r="J135" s="330">
        <v>1554</v>
      </c>
    </row>
    <row r="136" spans="1:10">
      <c r="A136" s="665" t="s">
        <v>481</v>
      </c>
      <c r="B136" s="665"/>
      <c r="C136" s="331">
        <v>38.5</v>
      </c>
      <c r="D136" s="332">
        <v>1740</v>
      </c>
      <c r="F136" s="688" t="s">
        <v>500</v>
      </c>
      <c r="G136" s="688"/>
      <c r="H136" s="688"/>
      <c r="I136" s="331">
        <v>30.8</v>
      </c>
      <c r="J136" s="332">
        <v>1779</v>
      </c>
    </row>
    <row r="137" spans="1:10">
      <c r="A137" s="664" t="s">
        <v>482</v>
      </c>
      <c r="B137" s="664"/>
      <c r="C137" s="325">
        <v>43.6</v>
      </c>
      <c r="D137" s="330">
        <v>1947</v>
      </c>
      <c r="F137" s="689" t="s">
        <v>501</v>
      </c>
      <c r="G137" s="689"/>
      <c r="H137" s="689"/>
      <c r="I137" s="325">
        <v>34.200000000000003</v>
      </c>
      <c r="J137" s="330">
        <v>1923</v>
      </c>
    </row>
    <row r="138" spans="1:10">
      <c r="A138" s="665" t="s">
        <v>483</v>
      </c>
      <c r="B138" s="665"/>
      <c r="C138" s="331">
        <v>48.2</v>
      </c>
      <c r="D138" s="332">
        <v>2136</v>
      </c>
      <c r="F138" s="688" t="s">
        <v>502</v>
      </c>
      <c r="G138" s="688"/>
      <c r="H138" s="688"/>
      <c r="I138" s="331">
        <v>41</v>
      </c>
      <c r="J138" s="332">
        <v>2190</v>
      </c>
    </row>
    <row r="139" spans="1:10">
      <c r="A139" s="664" t="s">
        <v>484</v>
      </c>
      <c r="B139" s="664"/>
      <c r="C139" s="325">
        <v>57.9</v>
      </c>
      <c r="D139" s="330">
        <v>2520</v>
      </c>
      <c r="F139" s="689" t="s">
        <v>503</v>
      </c>
      <c r="G139" s="689"/>
      <c r="H139" s="689"/>
      <c r="I139" s="325">
        <v>48</v>
      </c>
      <c r="J139" s="330">
        <v>2508</v>
      </c>
    </row>
    <row r="140" spans="1:10">
      <c r="A140" s="665" t="s">
        <v>485</v>
      </c>
      <c r="B140" s="665"/>
      <c r="C140" s="331">
        <v>67.599999999999994</v>
      </c>
      <c r="D140" s="332">
        <v>2916</v>
      </c>
      <c r="F140" s="688" t="s">
        <v>504</v>
      </c>
      <c r="G140" s="688"/>
      <c r="H140" s="688"/>
      <c r="I140" s="331">
        <v>58</v>
      </c>
      <c r="J140" s="332">
        <v>2826</v>
      </c>
    </row>
    <row r="141" spans="1:10">
      <c r="A141" s="664" t="s">
        <v>486</v>
      </c>
      <c r="B141" s="664"/>
      <c r="C141" s="325">
        <v>81.400000000000006</v>
      </c>
      <c r="D141" s="330">
        <v>3468</v>
      </c>
      <c r="F141" s="689" t="s">
        <v>505</v>
      </c>
      <c r="G141" s="689"/>
      <c r="H141" s="689"/>
      <c r="I141" s="325">
        <v>70</v>
      </c>
      <c r="J141" s="330">
        <v>3195</v>
      </c>
    </row>
    <row r="142" spans="1:10">
      <c r="A142" s="665" t="s">
        <v>487</v>
      </c>
      <c r="B142" s="665"/>
      <c r="C142" s="331">
        <v>99.9</v>
      </c>
      <c r="D142" s="332">
        <v>4212</v>
      </c>
      <c r="F142" s="688" t="s">
        <v>506</v>
      </c>
      <c r="G142" s="688"/>
      <c r="H142" s="688"/>
      <c r="I142" s="331">
        <v>82</v>
      </c>
      <c r="J142" s="332">
        <v>3714</v>
      </c>
    </row>
    <row r="143" spans="1:10">
      <c r="A143" s="664" t="s">
        <v>488</v>
      </c>
      <c r="B143" s="664"/>
      <c r="C143" s="325">
        <v>116.8</v>
      </c>
      <c r="D143" s="330">
        <v>4887</v>
      </c>
      <c r="F143" s="689" t="s">
        <v>507</v>
      </c>
      <c r="G143" s="689"/>
      <c r="H143" s="689"/>
      <c r="I143" s="325">
        <v>104</v>
      </c>
      <c r="J143" s="330">
        <v>4674</v>
      </c>
    </row>
    <row r="144" spans="1:10">
      <c r="A144" s="665" t="s">
        <v>489</v>
      </c>
      <c r="B144" s="665"/>
      <c r="C144" s="331">
        <v>146.9</v>
      </c>
      <c r="D144" s="332">
        <v>5946</v>
      </c>
      <c r="F144" s="688" t="s">
        <v>508</v>
      </c>
      <c r="G144" s="688"/>
      <c r="H144" s="688"/>
      <c r="I144" s="331">
        <v>125</v>
      </c>
      <c r="J144" s="332">
        <v>5505</v>
      </c>
    </row>
    <row r="145" spans="1:10">
      <c r="A145" s="664" t="s">
        <v>490</v>
      </c>
      <c r="B145" s="664"/>
      <c r="C145" s="325">
        <v>176.4</v>
      </c>
      <c r="D145" s="330">
        <v>7308</v>
      </c>
      <c r="F145" s="689" t="s">
        <v>509</v>
      </c>
      <c r="G145" s="689"/>
      <c r="H145" s="689"/>
      <c r="I145" s="325">
        <v>138</v>
      </c>
      <c r="J145" s="330">
        <v>6117</v>
      </c>
    </row>
    <row r="146" spans="1:10">
      <c r="A146" s="665" t="s">
        <v>491</v>
      </c>
      <c r="B146" s="665"/>
      <c r="C146" s="333">
        <v>194.4</v>
      </c>
      <c r="D146" s="332">
        <v>8031</v>
      </c>
    </row>
    <row r="147" spans="1:10" ht="11.25" customHeight="1">
      <c r="A147" s="327"/>
      <c r="B147" s="327"/>
      <c r="C147" s="327"/>
      <c r="D147" s="327"/>
    </row>
    <row r="148" spans="1:10" ht="6.75" customHeight="1"/>
    <row r="149" spans="1:10" s="274" customFormat="1">
      <c r="A149" s="326" t="s">
        <v>588</v>
      </c>
      <c r="B149" s="326"/>
      <c r="C149" s="326"/>
      <c r="D149" s="326"/>
      <c r="H149" s="434"/>
    </row>
    <row r="150" spans="1:10" s="274" customFormat="1">
      <c r="A150" s="663" t="s">
        <v>16</v>
      </c>
      <c r="B150" s="663" t="s">
        <v>3</v>
      </c>
      <c r="C150" s="658" t="s">
        <v>4</v>
      </c>
      <c r="D150" s="658" t="s">
        <v>600</v>
      </c>
      <c r="E150" s="658"/>
      <c r="F150" s="658"/>
      <c r="G150" s="658"/>
      <c r="H150" s="658" t="s">
        <v>607</v>
      </c>
    </row>
    <row r="151" spans="1:10" s="274" customFormat="1">
      <c r="A151" s="663"/>
      <c r="B151" s="663"/>
      <c r="C151" s="658"/>
      <c r="D151" s="657" t="s">
        <v>601</v>
      </c>
      <c r="E151" s="657"/>
      <c r="F151" s="657" t="s">
        <v>602</v>
      </c>
      <c r="G151" s="657"/>
      <c r="H151" s="658"/>
    </row>
    <row r="152" spans="1:10" s="274" customFormat="1">
      <c r="A152" s="663"/>
      <c r="B152" s="663"/>
      <c r="C152" s="658"/>
      <c r="D152" s="81" t="s">
        <v>603</v>
      </c>
      <c r="E152" s="81" t="s">
        <v>604</v>
      </c>
      <c r="F152" s="81" t="s">
        <v>605</v>
      </c>
      <c r="G152" s="81" t="s">
        <v>606</v>
      </c>
      <c r="H152" s="658"/>
    </row>
    <row r="153" spans="1:10" s="437" customFormat="1" ht="13.5" customHeight="1">
      <c r="A153" s="435" t="s">
        <v>589</v>
      </c>
      <c r="B153" s="435">
        <v>14</v>
      </c>
      <c r="C153" s="436">
        <v>310</v>
      </c>
      <c r="D153" s="435">
        <v>1.3</v>
      </c>
      <c r="E153" s="435">
        <v>1.2</v>
      </c>
      <c r="F153" s="435">
        <v>1</v>
      </c>
      <c r="G153" s="435">
        <v>0.8</v>
      </c>
      <c r="H153" s="441">
        <v>786</v>
      </c>
    </row>
    <row r="154" spans="1:10" s="437" customFormat="1" ht="13.5" customHeight="1">
      <c r="A154" s="438" t="s">
        <v>590</v>
      </c>
      <c r="B154" s="438">
        <v>20.5</v>
      </c>
      <c r="C154" s="439">
        <v>465</v>
      </c>
      <c r="D154" s="438">
        <v>2</v>
      </c>
      <c r="E154" s="438">
        <v>1.8</v>
      </c>
      <c r="F154" s="438">
        <v>1.5</v>
      </c>
      <c r="G154" s="438">
        <v>1.3</v>
      </c>
      <c r="H154" s="442">
        <v>843</v>
      </c>
    </row>
    <row r="155" spans="1:10" s="437" customFormat="1" ht="13.5" customHeight="1">
      <c r="A155" s="435" t="s">
        <v>591</v>
      </c>
      <c r="B155" s="435">
        <v>24</v>
      </c>
      <c r="C155" s="436">
        <v>535</v>
      </c>
      <c r="D155" s="435">
        <v>2.2999999999999998</v>
      </c>
      <c r="E155" s="435">
        <v>2.1</v>
      </c>
      <c r="F155" s="435">
        <v>1.8</v>
      </c>
      <c r="G155" s="435">
        <v>1.5</v>
      </c>
      <c r="H155" s="441">
        <v>948</v>
      </c>
    </row>
    <row r="156" spans="1:10" s="437" customFormat="1" ht="13.5" customHeight="1">
      <c r="A156" s="438" t="s">
        <v>592</v>
      </c>
      <c r="B156" s="438">
        <v>27.5</v>
      </c>
      <c r="C156" s="439">
        <v>615</v>
      </c>
      <c r="D156" s="438">
        <v>2.7</v>
      </c>
      <c r="E156" s="438">
        <v>2.4</v>
      </c>
      <c r="F156" s="438">
        <v>2.1</v>
      </c>
      <c r="G156" s="438">
        <v>1.7</v>
      </c>
      <c r="H156" s="442">
        <v>1056</v>
      </c>
    </row>
    <row r="157" spans="1:10" s="437" customFormat="1" ht="13.5" customHeight="1">
      <c r="A157" s="435" t="s">
        <v>593</v>
      </c>
      <c r="B157" s="435">
        <v>31</v>
      </c>
      <c r="C157" s="436">
        <v>700</v>
      </c>
      <c r="D157" s="435">
        <v>3</v>
      </c>
      <c r="E157" s="435">
        <v>2.7</v>
      </c>
      <c r="F157" s="435">
        <v>2.2999999999999998</v>
      </c>
      <c r="G157" s="435">
        <v>1.9</v>
      </c>
      <c r="H157" s="441">
        <v>1293</v>
      </c>
    </row>
    <row r="158" spans="1:10" s="437" customFormat="1" ht="13.5" customHeight="1">
      <c r="A158" s="438" t="s">
        <v>594</v>
      </c>
      <c r="B158" s="438">
        <v>34</v>
      </c>
      <c r="C158" s="439">
        <v>785</v>
      </c>
      <c r="D158" s="438">
        <v>3.4</v>
      </c>
      <c r="E158" s="438">
        <v>3</v>
      </c>
      <c r="F158" s="438">
        <v>2.6</v>
      </c>
      <c r="G158" s="438">
        <v>2.1</v>
      </c>
      <c r="H158" s="442">
        <v>1311</v>
      </c>
    </row>
    <row r="159" spans="1:10" s="437" customFormat="1" ht="13.5" customHeight="1">
      <c r="A159" s="435" t="s">
        <v>595</v>
      </c>
      <c r="B159" s="435">
        <v>41</v>
      </c>
      <c r="C159" s="436">
        <v>935</v>
      </c>
      <c r="D159" s="435">
        <v>4.0999999999999996</v>
      </c>
      <c r="E159" s="435">
        <v>3.6</v>
      </c>
      <c r="F159" s="435">
        <v>3.1</v>
      </c>
      <c r="G159" s="435">
        <v>2.5</v>
      </c>
      <c r="H159" s="441">
        <v>1485</v>
      </c>
    </row>
    <row r="160" spans="1:10" s="437" customFormat="1" ht="13.5" customHeight="1">
      <c r="A160" s="438" t="s">
        <v>596</v>
      </c>
      <c r="B160" s="438">
        <v>48</v>
      </c>
      <c r="C160" s="439">
        <v>1090</v>
      </c>
      <c r="D160" s="438">
        <v>4.7</v>
      </c>
      <c r="E160" s="438">
        <v>4.2</v>
      </c>
      <c r="F160" s="438">
        <v>3.6</v>
      </c>
      <c r="G160" s="438">
        <v>2.9</v>
      </c>
      <c r="H160" s="442">
        <v>1554</v>
      </c>
    </row>
    <row r="161" spans="1:8" s="437" customFormat="1" ht="13.5" customHeight="1">
      <c r="A161" s="435" t="s">
        <v>597</v>
      </c>
      <c r="B161" s="435">
        <v>58</v>
      </c>
      <c r="C161" s="436">
        <v>1310</v>
      </c>
      <c r="D161" s="435">
        <v>5.7</v>
      </c>
      <c r="E161" s="435">
        <v>4.9000000000000004</v>
      </c>
      <c r="F161" s="435">
        <v>4.4000000000000004</v>
      </c>
      <c r="G161" s="435">
        <v>3.5</v>
      </c>
      <c r="H161" s="441">
        <v>1779</v>
      </c>
    </row>
    <row r="162" spans="1:8" s="437" customFormat="1" ht="13.5" customHeight="1">
      <c r="A162" s="438" t="s">
        <v>598</v>
      </c>
      <c r="B162" s="438">
        <v>93</v>
      </c>
      <c r="C162" s="439">
        <v>2135</v>
      </c>
      <c r="D162" s="438">
        <v>9.3000000000000007</v>
      </c>
      <c r="E162" s="438">
        <v>8.1999999999999993</v>
      </c>
      <c r="F162" s="438">
        <v>7.1</v>
      </c>
      <c r="G162" s="438">
        <v>5.8</v>
      </c>
      <c r="H162" s="442">
        <v>1923</v>
      </c>
    </row>
    <row r="163" spans="1:8" s="437" customFormat="1" ht="13.5" customHeight="1">
      <c r="A163" s="435" t="s">
        <v>599</v>
      </c>
      <c r="B163" s="435">
        <v>104</v>
      </c>
      <c r="C163" s="436">
        <v>2375</v>
      </c>
      <c r="D163" s="435">
        <v>10.3</v>
      </c>
      <c r="E163" s="435">
        <v>9.1</v>
      </c>
      <c r="F163" s="435">
        <v>7.9</v>
      </c>
      <c r="G163" s="435">
        <v>6.4</v>
      </c>
      <c r="H163" s="441">
        <v>2190</v>
      </c>
    </row>
    <row r="164" spans="1:8" s="274" customFormat="1" ht="11.25" customHeight="1">
      <c r="H164" s="434"/>
    </row>
    <row r="165" spans="1:8" s="274" customFormat="1">
      <c r="A165" s="326" t="s">
        <v>618</v>
      </c>
      <c r="B165" s="326"/>
      <c r="C165" s="326"/>
      <c r="D165" s="326"/>
      <c r="H165" s="434"/>
    </row>
    <row r="166" spans="1:8" s="274" customFormat="1">
      <c r="A166" s="663" t="s">
        <v>16</v>
      </c>
      <c r="B166" s="663" t="s">
        <v>3</v>
      </c>
      <c r="C166" s="658" t="s">
        <v>4</v>
      </c>
      <c r="D166" s="658" t="s">
        <v>600</v>
      </c>
      <c r="E166" s="658"/>
      <c r="F166" s="658"/>
      <c r="G166" s="658"/>
      <c r="H166" s="658" t="s">
        <v>607</v>
      </c>
    </row>
    <row r="167" spans="1:8" s="274" customFormat="1">
      <c r="A167" s="663"/>
      <c r="B167" s="663"/>
      <c r="C167" s="658"/>
      <c r="D167" s="657" t="s">
        <v>601</v>
      </c>
      <c r="E167" s="657"/>
      <c r="F167" s="657" t="s">
        <v>602</v>
      </c>
      <c r="G167" s="657"/>
      <c r="H167" s="658"/>
    </row>
    <row r="168" spans="1:8" s="274" customFormat="1">
      <c r="A168" s="663"/>
      <c r="B168" s="663"/>
      <c r="C168" s="658"/>
      <c r="D168" s="81" t="s">
        <v>603</v>
      </c>
      <c r="E168" s="81" t="s">
        <v>604</v>
      </c>
      <c r="F168" s="81" t="s">
        <v>605</v>
      </c>
      <c r="G168" s="81" t="s">
        <v>606</v>
      </c>
      <c r="H168" s="658"/>
    </row>
    <row r="169" spans="1:8" s="437" customFormat="1" ht="13.5" customHeight="1">
      <c r="A169" s="435" t="s">
        <v>608</v>
      </c>
      <c r="B169" s="435">
        <v>15</v>
      </c>
      <c r="C169" s="436">
        <v>320</v>
      </c>
      <c r="D169" s="435">
        <v>1.4</v>
      </c>
      <c r="E169" s="435">
        <v>1.2</v>
      </c>
      <c r="F169" s="435">
        <v>1.1000000000000001</v>
      </c>
      <c r="G169" s="435">
        <v>0.9</v>
      </c>
      <c r="H169" s="441">
        <v>1090</v>
      </c>
    </row>
    <row r="170" spans="1:8" s="437" customFormat="1" ht="13.5" customHeight="1">
      <c r="A170" s="435" t="s">
        <v>609</v>
      </c>
      <c r="B170" s="438">
        <v>24</v>
      </c>
      <c r="C170" s="439">
        <v>550</v>
      </c>
      <c r="D170" s="438">
        <v>2.4</v>
      </c>
      <c r="E170" s="438">
        <v>2</v>
      </c>
      <c r="F170" s="438">
        <v>1.8</v>
      </c>
      <c r="G170" s="438">
        <v>1.5</v>
      </c>
      <c r="H170" s="442">
        <v>1490</v>
      </c>
    </row>
    <row r="171" spans="1:8" s="437" customFormat="1" ht="13.5" customHeight="1">
      <c r="A171" s="435" t="s">
        <v>610</v>
      </c>
      <c r="B171" s="435">
        <v>33.5</v>
      </c>
      <c r="C171" s="436">
        <v>770</v>
      </c>
      <c r="D171" s="435">
        <v>3.3</v>
      </c>
      <c r="E171" s="435">
        <v>2.8</v>
      </c>
      <c r="F171" s="435">
        <v>2.6</v>
      </c>
      <c r="G171" s="435">
        <v>2.1</v>
      </c>
      <c r="H171" s="441">
        <v>1890</v>
      </c>
    </row>
    <row r="172" spans="1:8" s="437" customFormat="1" ht="13.5" customHeight="1">
      <c r="A172" s="435" t="s">
        <v>611</v>
      </c>
      <c r="B172" s="438">
        <v>44</v>
      </c>
      <c r="C172" s="439">
        <v>990</v>
      </c>
      <c r="D172" s="438">
        <v>4.3</v>
      </c>
      <c r="E172" s="438">
        <v>3.7</v>
      </c>
      <c r="F172" s="438">
        <v>3.3</v>
      </c>
      <c r="G172" s="438">
        <v>2.7</v>
      </c>
      <c r="H172" s="442">
        <v>2290</v>
      </c>
    </row>
    <row r="173" spans="1:8" s="437" customFormat="1" ht="13.5" customHeight="1">
      <c r="A173" s="435" t="s">
        <v>612</v>
      </c>
      <c r="B173" s="435">
        <v>58</v>
      </c>
      <c r="C173" s="436">
        <v>1320</v>
      </c>
      <c r="D173" s="435">
        <v>5.7</v>
      </c>
      <c r="E173" s="435">
        <v>4.9000000000000004</v>
      </c>
      <c r="F173" s="435">
        <v>4.4000000000000004</v>
      </c>
      <c r="G173" s="435">
        <v>3.6</v>
      </c>
      <c r="H173" s="441">
        <v>2590</v>
      </c>
    </row>
    <row r="174" spans="1:8" s="437" customFormat="1" ht="13.5" customHeight="1">
      <c r="A174" s="435" t="s">
        <v>613</v>
      </c>
      <c r="B174" s="438">
        <v>73</v>
      </c>
      <c r="C174" s="439">
        <v>1660</v>
      </c>
      <c r="D174" s="438">
        <v>7.2</v>
      </c>
      <c r="E174" s="438">
        <v>6.1</v>
      </c>
      <c r="F174" s="438">
        <v>5.6</v>
      </c>
      <c r="G174" s="438">
        <v>4.5</v>
      </c>
      <c r="H174" s="442">
        <v>2790</v>
      </c>
    </row>
    <row r="175" spans="1:8" s="437" customFormat="1" ht="13.5" customHeight="1">
      <c r="A175" s="435" t="s">
        <v>614</v>
      </c>
      <c r="B175" s="435">
        <v>93</v>
      </c>
      <c r="C175" s="436">
        <v>2125</v>
      </c>
      <c r="D175" s="435">
        <v>9.1999999999999993</v>
      </c>
      <c r="E175" s="435">
        <v>7.9</v>
      </c>
      <c r="F175" s="435">
        <v>7.1</v>
      </c>
      <c r="G175" s="435">
        <v>5.8</v>
      </c>
      <c r="H175" s="441">
        <v>3290</v>
      </c>
    </row>
    <row r="176" spans="1:8" s="437" customFormat="1" ht="13.5" customHeight="1">
      <c r="A176" s="435" t="s">
        <v>615</v>
      </c>
      <c r="B176" s="438">
        <v>117</v>
      </c>
      <c r="C176" s="439">
        <v>2700</v>
      </c>
      <c r="D176" s="438">
        <v>11.7</v>
      </c>
      <c r="E176" s="438">
        <v>10</v>
      </c>
      <c r="F176" s="438">
        <v>9</v>
      </c>
      <c r="G176" s="438">
        <v>7.4</v>
      </c>
      <c r="H176" s="442">
        <v>3990</v>
      </c>
    </row>
    <row r="177" spans="1:8" s="437" customFormat="1" ht="13.5" customHeight="1">
      <c r="A177" s="435" t="s">
        <v>616</v>
      </c>
      <c r="B177" s="435">
        <v>147</v>
      </c>
      <c r="C177" s="436">
        <v>3360</v>
      </c>
      <c r="D177" s="435">
        <v>14.6</v>
      </c>
      <c r="E177" s="435">
        <v>12.4</v>
      </c>
      <c r="F177" s="435">
        <v>11.2</v>
      </c>
      <c r="G177" s="435">
        <v>9.1999999999999993</v>
      </c>
      <c r="H177" s="441">
        <v>4790</v>
      </c>
    </row>
    <row r="178" spans="1:8" s="437" customFormat="1" ht="13.5" customHeight="1">
      <c r="A178" s="435" t="s">
        <v>617</v>
      </c>
      <c r="B178" s="438">
        <v>194</v>
      </c>
      <c r="C178" s="439">
        <v>4455</v>
      </c>
      <c r="D178" s="438">
        <v>19.399999999999999</v>
      </c>
      <c r="E178" s="438">
        <v>16.5</v>
      </c>
      <c r="F178" s="438">
        <v>14.9</v>
      </c>
      <c r="G178" s="438">
        <v>12.2</v>
      </c>
      <c r="H178" s="442">
        <v>5990</v>
      </c>
    </row>
    <row r="179" spans="1:8" ht="9" customHeight="1"/>
    <row r="180" spans="1:8" s="274" customFormat="1">
      <c r="A180" s="326" t="s">
        <v>619</v>
      </c>
      <c r="B180" s="326"/>
      <c r="C180" s="326"/>
      <c r="D180" s="326"/>
      <c r="H180" s="434"/>
    </row>
    <row r="181" spans="1:8" s="274" customFormat="1">
      <c r="A181" s="663" t="s">
        <v>16</v>
      </c>
      <c r="B181" s="663" t="s">
        <v>3</v>
      </c>
      <c r="C181" s="658" t="s">
        <v>4</v>
      </c>
      <c r="D181" s="658" t="s">
        <v>600</v>
      </c>
      <c r="E181" s="658"/>
      <c r="F181" s="658"/>
      <c r="G181" s="658"/>
      <c r="H181" s="658" t="s">
        <v>607</v>
      </c>
    </row>
    <row r="182" spans="1:8" s="274" customFormat="1">
      <c r="A182" s="663"/>
      <c r="B182" s="663"/>
      <c r="C182" s="658"/>
      <c r="D182" s="657" t="s">
        <v>601</v>
      </c>
      <c r="E182" s="657"/>
      <c r="F182" s="657" t="s">
        <v>602</v>
      </c>
      <c r="G182" s="657"/>
      <c r="H182" s="658"/>
    </row>
    <row r="183" spans="1:8" s="274" customFormat="1">
      <c r="A183" s="663"/>
      <c r="B183" s="663"/>
      <c r="C183" s="658"/>
      <c r="D183" s="81" t="s">
        <v>603</v>
      </c>
      <c r="E183" s="81" t="s">
        <v>604</v>
      </c>
      <c r="F183" s="81" t="s">
        <v>605</v>
      </c>
      <c r="G183" s="81" t="s">
        <v>606</v>
      </c>
      <c r="H183" s="658"/>
    </row>
    <row r="184" spans="1:8" s="437" customFormat="1" ht="14.25" customHeight="1">
      <c r="A184" s="435" t="s">
        <v>620</v>
      </c>
      <c r="B184" s="435">
        <v>9</v>
      </c>
      <c r="C184" s="436">
        <v>270</v>
      </c>
      <c r="D184" s="435">
        <v>1.1000000000000001</v>
      </c>
      <c r="E184" s="435">
        <v>1</v>
      </c>
      <c r="F184" s="435">
        <v>0.9</v>
      </c>
      <c r="G184" s="435">
        <v>0.7</v>
      </c>
      <c r="H184" s="441">
        <v>990</v>
      </c>
    </row>
    <row r="185" spans="1:8" s="437" customFormat="1" ht="14.25" customHeight="1">
      <c r="A185" s="435" t="s">
        <v>621</v>
      </c>
      <c r="B185" s="438">
        <v>15</v>
      </c>
      <c r="C185" s="439">
        <v>450</v>
      </c>
      <c r="D185" s="438">
        <v>1.9</v>
      </c>
      <c r="E185" s="438">
        <v>1.7</v>
      </c>
      <c r="F185" s="438">
        <v>1.5</v>
      </c>
      <c r="G185" s="438">
        <v>1.2</v>
      </c>
      <c r="H185" s="442">
        <v>1390</v>
      </c>
    </row>
    <row r="186" spans="1:8" s="437" customFormat="1" ht="14.25" customHeight="1">
      <c r="A186" s="435" t="s">
        <v>622</v>
      </c>
      <c r="B186" s="435">
        <v>21</v>
      </c>
      <c r="C186" s="436">
        <v>615</v>
      </c>
      <c r="D186" s="435">
        <v>2.6</v>
      </c>
      <c r="E186" s="435">
        <v>2.2999999999999998</v>
      </c>
      <c r="F186" s="435">
        <v>2.1</v>
      </c>
      <c r="G186" s="435">
        <v>1.7</v>
      </c>
      <c r="H186" s="441">
        <v>1790</v>
      </c>
    </row>
    <row r="187" spans="1:8" s="437" customFormat="1" ht="14.25" customHeight="1">
      <c r="A187" s="435" t="s">
        <v>623</v>
      </c>
      <c r="B187" s="438">
        <v>27</v>
      </c>
      <c r="C187" s="439">
        <v>800</v>
      </c>
      <c r="D187" s="438">
        <v>3.3</v>
      </c>
      <c r="E187" s="438">
        <v>3</v>
      </c>
      <c r="F187" s="438">
        <v>2.7</v>
      </c>
      <c r="G187" s="438">
        <v>2.2000000000000002</v>
      </c>
      <c r="H187" s="442">
        <v>2190</v>
      </c>
    </row>
    <row r="188" spans="1:8" s="437" customFormat="1" ht="14.25" customHeight="1">
      <c r="A188" s="435" t="s">
        <v>624</v>
      </c>
      <c r="B188" s="435">
        <v>36</v>
      </c>
      <c r="C188" s="436">
        <v>1065</v>
      </c>
      <c r="D188" s="435">
        <v>4.4000000000000004</v>
      </c>
      <c r="E188" s="435">
        <v>4</v>
      </c>
      <c r="F188" s="435">
        <v>3.5</v>
      </c>
      <c r="G188" s="435">
        <v>2.9</v>
      </c>
      <c r="H188" s="441">
        <v>2490</v>
      </c>
    </row>
    <row r="189" spans="1:8" s="437" customFormat="1" ht="14.25" customHeight="1">
      <c r="A189" s="435" t="s">
        <v>625</v>
      </c>
      <c r="B189" s="438">
        <v>45</v>
      </c>
      <c r="C189" s="439">
        <v>1345</v>
      </c>
      <c r="D189" s="438">
        <v>5.6</v>
      </c>
      <c r="E189" s="438">
        <v>5</v>
      </c>
      <c r="F189" s="438">
        <v>4.5</v>
      </c>
      <c r="G189" s="438">
        <v>3.7</v>
      </c>
      <c r="H189" s="442">
        <v>2890</v>
      </c>
    </row>
    <row r="190" spans="1:8" s="437" customFormat="1" ht="14.25" customHeight="1">
      <c r="A190" s="435" t="s">
        <v>626</v>
      </c>
      <c r="B190" s="435">
        <v>58</v>
      </c>
      <c r="C190" s="436">
        <v>1700</v>
      </c>
      <c r="D190" s="435">
        <v>7.1</v>
      </c>
      <c r="E190" s="435">
        <v>6.4</v>
      </c>
      <c r="F190" s="435">
        <v>5.7</v>
      </c>
      <c r="G190" s="435">
        <v>4.7</v>
      </c>
      <c r="H190" s="441">
        <v>3490</v>
      </c>
    </row>
    <row r="191" spans="1:8" s="437" customFormat="1" ht="14.25" customHeight="1">
      <c r="A191" s="435" t="s">
        <v>627</v>
      </c>
      <c r="B191" s="438">
        <v>73</v>
      </c>
      <c r="C191" s="439">
        <v>2140</v>
      </c>
      <c r="D191" s="438">
        <v>8.9</v>
      </c>
      <c r="E191" s="438">
        <v>8</v>
      </c>
      <c r="F191" s="438">
        <v>7.1</v>
      </c>
      <c r="G191" s="438">
        <v>5.9</v>
      </c>
      <c r="H191" s="442">
        <v>4190</v>
      </c>
    </row>
    <row r="192" spans="1:8" s="437" customFormat="1" ht="14.25" customHeight="1">
      <c r="A192" s="435" t="s">
        <v>628</v>
      </c>
      <c r="B192" s="435">
        <v>91</v>
      </c>
      <c r="C192" s="436">
        <v>2715</v>
      </c>
      <c r="D192" s="435">
        <v>11.3</v>
      </c>
      <c r="E192" s="435">
        <v>10.199999999999999</v>
      </c>
      <c r="F192" s="435">
        <v>9.1</v>
      </c>
      <c r="G192" s="435">
        <v>7.5</v>
      </c>
      <c r="H192" s="441">
        <v>4990</v>
      </c>
    </row>
    <row r="193" spans="1:8" s="437" customFormat="1" ht="14.25" customHeight="1">
      <c r="A193" s="435" t="s">
        <v>629</v>
      </c>
      <c r="B193" s="438">
        <v>121</v>
      </c>
      <c r="C193" s="439">
        <v>3570</v>
      </c>
      <c r="D193" s="438">
        <v>14.9</v>
      </c>
      <c r="E193" s="438">
        <v>13.4</v>
      </c>
      <c r="F193" s="438">
        <v>11.9</v>
      </c>
      <c r="G193" s="438">
        <v>9.8000000000000007</v>
      </c>
      <c r="H193" s="442">
        <v>6490</v>
      </c>
    </row>
  </sheetData>
  <mergeCells count="91">
    <mergeCell ref="F136:H136"/>
    <mergeCell ref="F137:H137"/>
    <mergeCell ref="F143:H143"/>
    <mergeCell ref="F144:H144"/>
    <mergeCell ref="F145:H145"/>
    <mergeCell ref="F138:H138"/>
    <mergeCell ref="F139:H139"/>
    <mergeCell ref="F140:H140"/>
    <mergeCell ref="F141:H141"/>
    <mergeCell ref="F142:H142"/>
    <mergeCell ref="E21:F21"/>
    <mergeCell ref="A37:K37"/>
    <mergeCell ref="F128:H128"/>
    <mergeCell ref="F129:H129"/>
    <mergeCell ref="F130:H130"/>
    <mergeCell ref="A125:D126"/>
    <mergeCell ref="F127:H127"/>
    <mergeCell ref="F125:J126"/>
    <mergeCell ref="E51:F51"/>
    <mergeCell ref="A73:K73"/>
    <mergeCell ref="A1:K1"/>
    <mergeCell ref="A2:K2"/>
    <mergeCell ref="A70:K72"/>
    <mergeCell ref="E27:F27"/>
    <mergeCell ref="E28:F28"/>
    <mergeCell ref="E30:F30"/>
    <mergeCell ref="E32:F32"/>
    <mergeCell ref="A36:K36"/>
    <mergeCell ref="A54:K54"/>
    <mergeCell ref="B3:C3"/>
    <mergeCell ref="B4:C4"/>
    <mergeCell ref="E26:F26"/>
    <mergeCell ref="A5:K5"/>
    <mergeCell ref="F6:K17"/>
    <mergeCell ref="A17:E17"/>
    <mergeCell ref="A18:K18"/>
    <mergeCell ref="E40:F40"/>
    <mergeCell ref="E45:F45"/>
    <mergeCell ref="E46:F46"/>
    <mergeCell ref="E47:F47"/>
    <mergeCell ref="E49:F49"/>
    <mergeCell ref="A91:K91"/>
    <mergeCell ref="E104:K107"/>
    <mergeCell ref="A127:B127"/>
    <mergeCell ref="A142:B142"/>
    <mergeCell ref="A137:B137"/>
    <mergeCell ref="A138:B138"/>
    <mergeCell ref="A139:B139"/>
    <mergeCell ref="A140:B140"/>
    <mergeCell ref="A141:B141"/>
    <mergeCell ref="A128:B128"/>
    <mergeCell ref="A133:B133"/>
    <mergeCell ref="F131:H131"/>
    <mergeCell ref="F132:H132"/>
    <mergeCell ref="F133:H133"/>
    <mergeCell ref="F134:H134"/>
    <mergeCell ref="F135:H135"/>
    <mergeCell ref="A144:B144"/>
    <mergeCell ref="A145:B145"/>
    <mergeCell ref="A146:B146"/>
    <mergeCell ref="A134:B134"/>
    <mergeCell ref="A135:B135"/>
    <mergeCell ref="A136:B136"/>
    <mergeCell ref="A129:B129"/>
    <mergeCell ref="A130:B130"/>
    <mergeCell ref="A131:B131"/>
    <mergeCell ref="A132:B132"/>
    <mergeCell ref="A143:B143"/>
    <mergeCell ref="A181:A183"/>
    <mergeCell ref="B181:B183"/>
    <mergeCell ref="C181:C183"/>
    <mergeCell ref="D181:G181"/>
    <mergeCell ref="H181:H183"/>
    <mergeCell ref="D182:E182"/>
    <mergeCell ref="F182:G182"/>
    <mergeCell ref="F151:G151"/>
    <mergeCell ref="H166:H168"/>
    <mergeCell ref="D167:E167"/>
    <mergeCell ref="F167:G167"/>
    <mergeCell ref="A108:K108"/>
    <mergeCell ref="E121:K123"/>
    <mergeCell ref="H150:H152"/>
    <mergeCell ref="A166:A168"/>
    <mergeCell ref="B166:B168"/>
    <mergeCell ref="C166:C168"/>
    <mergeCell ref="D166:G166"/>
    <mergeCell ref="D150:G150"/>
    <mergeCell ref="A150:A152"/>
    <mergeCell ref="B150:B152"/>
    <mergeCell ref="C150:C152"/>
    <mergeCell ref="D151:E151"/>
  </mergeCells>
  <phoneticPr fontId="167" type="noConversion"/>
  <pageMargins left="0" right="0" top="0" bottom="0" header="0" footer="0"/>
  <pageSetup paperSize="9" scale="66" orientation="portrait" horizontalDpi="4294967293" r:id="rId1"/>
  <rowBreaks count="2" manualBreakCount="2">
    <brk id="72" max="16383" man="1"/>
    <brk id="148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view="pageBreakPreview" zoomScale="60" zoomScaleNormal="70" zoomScalePageLayoutView="70" workbookViewId="0">
      <selection sqref="A1:I1"/>
    </sheetView>
  </sheetViews>
  <sheetFormatPr defaultRowHeight="15"/>
  <cols>
    <col min="1" max="1" width="7.7109375" customWidth="1"/>
    <col min="2" max="2" width="12.5703125" customWidth="1"/>
    <col min="3" max="3" width="13.28515625" customWidth="1"/>
    <col min="4" max="4" width="12.140625" customWidth="1"/>
    <col min="5" max="5" width="16.85546875" customWidth="1"/>
    <col min="6" max="6" width="13.140625" customWidth="1"/>
    <col min="7" max="7" width="14" customWidth="1"/>
    <col min="8" max="8" width="13.140625" customWidth="1"/>
    <col min="9" max="9" width="11.5703125" customWidth="1"/>
    <col min="10" max="10" width="13.28515625" customWidth="1"/>
    <col min="11" max="11" width="13" customWidth="1"/>
    <col min="12" max="12" width="11.85546875" customWidth="1"/>
    <col min="13" max="14" width="12.7109375" customWidth="1"/>
  </cols>
  <sheetData>
    <row r="1" spans="1:19" s="274" customFormat="1" ht="23.25">
      <c r="A1" s="694" t="s">
        <v>441</v>
      </c>
      <c r="B1" s="694"/>
      <c r="C1" s="694"/>
      <c r="D1" s="694"/>
      <c r="E1" s="694"/>
      <c r="F1" s="694"/>
      <c r="G1" s="694"/>
      <c r="H1" s="694"/>
      <c r="I1" s="694"/>
      <c r="J1" s="311"/>
      <c r="K1" s="311"/>
      <c r="L1" s="311"/>
      <c r="M1" s="311"/>
      <c r="N1" s="311"/>
      <c r="O1" s="311"/>
      <c r="P1" s="311"/>
    </row>
    <row r="2" spans="1:19" s="274" customFormat="1">
      <c r="A2" s="316"/>
      <c r="B2" s="316"/>
      <c r="C2" s="316"/>
      <c r="D2" s="316"/>
      <c r="E2" s="316"/>
      <c r="F2" s="316"/>
      <c r="G2" s="316"/>
      <c r="H2" s="316"/>
      <c r="I2" s="316"/>
      <c r="J2" s="317"/>
      <c r="K2" s="317"/>
      <c r="L2" s="317"/>
      <c r="M2" s="317"/>
      <c r="N2" s="317"/>
      <c r="O2" s="317"/>
      <c r="P2" s="317"/>
      <c r="Q2" s="318"/>
      <c r="R2" s="318"/>
      <c r="S2" s="318"/>
    </row>
    <row r="3" spans="1:19" s="274" customFormat="1">
      <c r="A3" s="696" t="s">
        <v>408</v>
      </c>
      <c r="B3" s="696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8"/>
      <c r="R3" s="318"/>
      <c r="S3" s="318"/>
    </row>
    <row r="4" spans="1:19" ht="48.75" customHeight="1">
      <c r="A4" s="303" t="s">
        <v>63</v>
      </c>
      <c r="B4" s="305"/>
      <c r="C4" s="305"/>
      <c r="D4" s="305"/>
      <c r="E4" s="305"/>
      <c r="F4" s="698"/>
      <c r="G4" s="699"/>
      <c r="H4" s="305"/>
      <c r="I4" s="305"/>
      <c r="J4" s="317"/>
      <c r="K4" s="317"/>
      <c r="L4" s="317"/>
      <c r="M4" s="317"/>
      <c r="N4" s="317"/>
      <c r="O4" s="317"/>
      <c r="P4" s="317"/>
      <c r="Q4" s="318"/>
      <c r="R4" s="318"/>
      <c r="S4" s="318"/>
    </row>
    <row r="5" spans="1:19" ht="21" customHeight="1">
      <c r="A5" s="303" t="s">
        <v>169</v>
      </c>
      <c r="B5" s="304" t="s">
        <v>381</v>
      </c>
      <c r="C5" s="304" t="s">
        <v>382</v>
      </c>
      <c r="D5" s="304" t="s">
        <v>383</v>
      </c>
      <c r="E5" s="304" t="s">
        <v>384</v>
      </c>
      <c r="F5" s="304" t="s">
        <v>385</v>
      </c>
      <c r="G5" s="304" t="s">
        <v>386</v>
      </c>
      <c r="H5" s="304" t="s">
        <v>387</v>
      </c>
      <c r="I5" s="304" t="s">
        <v>388</v>
      </c>
      <c r="J5" s="317"/>
      <c r="K5" s="317"/>
      <c r="L5" s="317"/>
      <c r="M5" s="317"/>
      <c r="N5" s="317"/>
      <c r="O5" s="317"/>
      <c r="P5" s="317"/>
      <c r="Q5" s="318"/>
      <c r="R5" s="318"/>
      <c r="S5" s="318"/>
    </row>
    <row r="6" spans="1:19" ht="38.25">
      <c r="A6" s="303" t="s">
        <v>429</v>
      </c>
      <c r="B6" s="304" t="s">
        <v>389</v>
      </c>
      <c r="C6" s="304" t="s">
        <v>389</v>
      </c>
      <c r="D6" s="303" t="s">
        <v>471</v>
      </c>
      <c r="E6" s="304" t="s">
        <v>453</v>
      </c>
      <c r="F6" s="304" t="s">
        <v>390</v>
      </c>
      <c r="G6" s="304" t="s">
        <v>451</v>
      </c>
      <c r="H6" s="304" t="s">
        <v>390</v>
      </c>
      <c r="I6" s="304" t="s">
        <v>442</v>
      </c>
      <c r="J6" s="317"/>
      <c r="K6" s="317"/>
      <c r="L6" s="317"/>
      <c r="M6" s="317"/>
      <c r="N6" s="317"/>
      <c r="O6" s="317"/>
      <c r="P6" s="317"/>
      <c r="Q6" s="318"/>
      <c r="R6" s="318"/>
      <c r="S6" s="318"/>
    </row>
    <row r="7" spans="1:19">
      <c r="A7" s="303" t="s">
        <v>428</v>
      </c>
      <c r="B7" s="304" t="s">
        <v>393</v>
      </c>
      <c r="C7" s="304" t="s">
        <v>394</v>
      </c>
      <c r="D7" s="304" t="s">
        <v>395</v>
      </c>
      <c r="E7" s="304" t="s">
        <v>393</v>
      </c>
      <c r="F7" s="304"/>
      <c r="G7" s="304"/>
      <c r="H7" s="304"/>
      <c r="I7" s="304"/>
      <c r="J7" s="317"/>
      <c r="K7" s="317"/>
      <c r="L7" s="317"/>
      <c r="M7" s="317"/>
      <c r="N7" s="317"/>
      <c r="O7" s="317"/>
      <c r="P7" s="317"/>
      <c r="Q7" s="318"/>
      <c r="R7" s="318"/>
      <c r="S7" s="318"/>
    </row>
    <row r="8" spans="1:19">
      <c r="A8" s="309" t="s">
        <v>64</v>
      </c>
      <c r="B8" s="312">
        <v>8540</v>
      </c>
      <c r="C8" s="312">
        <v>11320</v>
      </c>
      <c r="D8" s="312">
        <v>2180</v>
      </c>
      <c r="E8" s="312">
        <v>1690</v>
      </c>
      <c r="F8" s="312">
        <v>6100</v>
      </c>
      <c r="G8" s="312">
        <v>5950</v>
      </c>
      <c r="H8" s="312">
        <v>2270</v>
      </c>
      <c r="I8" s="312">
        <v>690</v>
      </c>
      <c r="J8" s="317"/>
      <c r="K8" s="317"/>
      <c r="L8" s="317"/>
      <c r="M8" s="317"/>
      <c r="N8" s="317"/>
      <c r="O8" s="317"/>
      <c r="P8" s="317"/>
      <c r="Q8" s="318"/>
      <c r="R8" s="318"/>
      <c r="S8" s="318"/>
    </row>
    <row r="9" spans="1:19" ht="27" customHeight="1">
      <c r="A9" s="695" t="s">
        <v>396</v>
      </c>
      <c r="B9" s="695"/>
      <c r="C9" s="695"/>
      <c r="D9" s="695"/>
      <c r="E9" s="695"/>
      <c r="F9" s="695"/>
      <c r="G9" s="695"/>
      <c r="H9" s="695"/>
      <c r="I9" s="695"/>
      <c r="J9" s="310"/>
      <c r="K9" s="317"/>
      <c r="L9" s="317"/>
      <c r="M9" s="317"/>
      <c r="N9" s="317"/>
      <c r="O9" s="317"/>
      <c r="P9" s="317"/>
      <c r="Q9" s="318"/>
      <c r="R9" s="318"/>
      <c r="S9" s="318"/>
    </row>
    <row r="10" spans="1:19">
      <c r="A10" s="310"/>
      <c r="B10" s="310"/>
      <c r="C10" s="310"/>
      <c r="D10" s="310"/>
      <c r="E10" s="310"/>
      <c r="F10" s="310"/>
      <c r="G10" s="310"/>
      <c r="H10" s="310"/>
      <c r="I10" s="310"/>
      <c r="J10" s="310"/>
      <c r="K10" s="317"/>
      <c r="L10" s="317"/>
      <c r="M10" s="317"/>
      <c r="N10" s="317"/>
      <c r="O10" s="317"/>
      <c r="P10" s="317"/>
      <c r="Q10" s="318"/>
      <c r="R10" s="318"/>
      <c r="S10" s="318"/>
    </row>
    <row r="11" spans="1:19" s="274" customFormat="1">
      <c r="A11" s="696" t="s">
        <v>407</v>
      </c>
      <c r="B11" s="696"/>
      <c r="C11" s="317"/>
      <c r="D11" s="317"/>
      <c r="E11" s="317"/>
      <c r="F11" s="317"/>
      <c r="G11" s="317"/>
      <c r="H11" s="317"/>
      <c r="I11" s="317"/>
      <c r="J11" s="324" t="s">
        <v>461</v>
      </c>
      <c r="K11" s="318"/>
      <c r="L11" s="318"/>
      <c r="M11" s="317"/>
      <c r="N11" s="317"/>
      <c r="O11" s="317"/>
      <c r="P11" s="317"/>
      <c r="Q11" s="318"/>
      <c r="R11" s="318"/>
      <c r="S11" s="318"/>
    </row>
    <row r="12" spans="1:19" ht="49.5" customHeight="1">
      <c r="A12" s="303" t="s">
        <v>63</v>
      </c>
      <c r="B12" s="319"/>
      <c r="C12" s="319"/>
      <c r="D12" s="319"/>
      <c r="E12" s="319"/>
      <c r="F12" s="305"/>
      <c r="G12" s="319"/>
      <c r="H12" s="319"/>
      <c r="I12" s="317"/>
      <c r="J12" s="303" t="s">
        <v>63</v>
      </c>
      <c r="K12" s="319"/>
      <c r="L12" s="319"/>
      <c r="M12" s="319"/>
      <c r="N12" s="319"/>
      <c r="O12" s="305"/>
      <c r="P12" s="319"/>
      <c r="Q12" s="319"/>
      <c r="R12" s="319"/>
      <c r="S12" s="318"/>
    </row>
    <row r="13" spans="1:19">
      <c r="A13" s="303" t="s">
        <v>169</v>
      </c>
      <c r="B13" s="304" t="s">
        <v>404</v>
      </c>
      <c r="C13" s="304" t="s">
        <v>403</v>
      </c>
      <c r="D13" s="304" t="s">
        <v>402</v>
      </c>
      <c r="E13" s="304" t="s">
        <v>401</v>
      </c>
      <c r="F13" s="304" t="s">
        <v>400</v>
      </c>
      <c r="G13" s="304" t="s">
        <v>398</v>
      </c>
      <c r="H13" s="304" t="s">
        <v>399</v>
      </c>
      <c r="I13" s="317"/>
      <c r="J13" s="303" t="s">
        <v>169</v>
      </c>
      <c r="K13" s="304" t="s">
        <v>443</v>
      </c>
      <c r="L13" s="319" t="s">
        <v>449</v>
      </c>
      <c r="M13" s="319" t="s">
        <v>444</v>
      </c>
      <c r="N13" s="319" t="s">
        <v>445</v>
      </c>
      <c r="O13" s="319" t="s">
        <v>446</v>
      </c>
      <c r="P13" s="319" t="s">
        <v>447</v>
      </c>
      <c r="Q13" s="319" t="s">
        <v>448</v>
      </c>
      <c r="R13" s="319" t="s">
        <v>455</v>
      </c>
      <c r="S13" s="318"/>
    </row>
    <row r="14" spans="1:19" ht="60">
      <c r="A14" s="303" t="s">
        <v>429</v>
      </c>
      <c r="B14" s="304" t="s">
        <v>462</v>
      </c>
      <c r="C14" s="304" t="s">
        <v>389</v>
      </c>
      <c r="D14" s="305" t="s">
        <v>397</v>
      </c>
      <c r="E14" s="304" t="s">
        <v>442</v>
      </c>
      <c r="F14" s="304" t="s">
        <v>442</v>
      </c>
      <c r="G14" s="304" t="s">
        <v>450</v>
      </c>
      <c r="H14" s="304" t="s">
        <v>451</v>
      </c>
      <c r="I14" s="317"/>
      <c r="J14" s="303" t="s">
        <v>429</v>
      </c>
      <c r="K14" s="323" t="s">
        <v>454</v>
      </c>
      <c r="L14" s="315" t="s">
        <v>470</v>
      </c>
      <c r="M14" s="305" t="s">
        <v>397</v>
      </c>
      <c r="N14" s="322" t="s">
        <v>456</v>
      </c>
      <c r="O14" s="322" t="s">
        <v>457</v>
      </c>
      <c r="P14" s="304" t="s">
        <v>459</v>
      </c>
      <c r="Q14" s="304" t="s">
        <v>458</v>
      </c>
      <c r="R14" s="322" t="s">
        <v>460</v>
      </c>
      <c r="S14" s="318"/>
    </row>
    <row r="15" spans="1:19">
      <c r="A15" s="303" t="s">
        <v>428</v>
      </c>
      <c r="B15" s="304" t="s">
        <v>393</v>
      </c>
      <c r="C15" s="304" t="s">
        <v>393</v>
      </c>
      <c r="D15" s="304" t="s">
        <v>406</v>
      </c>
      <c r="E15" s="304"/>
      <c r="F15" s="306"/>
      <c r="G15" s="304"/>
      <c r="H15" s="304"/>
      <c r="I15" s="317"/>
      <c r="J15" s="303" t="s">
        <v>428</v>
      </c>
      <c r="K15" s="304" t="s">
        <v>406</v>
      </c>
      <c r="L15" s="304" t="s">
        <v>393</v>
      </c>
      <c r="M15" s="304" t="s">
        <v>393</v>
      </c>
      <c r="N15" s="304"/>
      <c r="O15" s="308"/>
      <c r="P15" s="304"/>
      <c r="Q15" s="304"/>
      <c r="R15" s="319"/>
      <c r="S15" s="318"/>
    </row>
    <row r="16" spans="1:19">
      <c r="A16" s="309" t="s">
        <v>64</v>
      </c>
      <c r="B16" s="312">
        <v>1428</v>
      </c>
      <c r="C16" s="312">
        <v>3819</v>
      </c>
      <c r="D16" s="312">
        <v>5397</v>
      </c>
      <c r="E16" s="312">
        <v>537</v>
      </c>
      <c r="F16" s="312">
        <v>537</v>
      </c>
      <c r="G16" s="312">
        <v>4677</v>
      </c>
      <c r="H16" s="312">
        <v>4269</v>
      </c>
      <c r="I16" s="316"/>
      <c r="J16" s="309" t="s">
        <v>64</v>
      </c>
      <c r="K16" s="312">
        <v>9500</v>
      </c>
      <c r="L16" s="312">
        <v>2107</v>
      </c>
      <c r="M16" s="312">
        <v>1630</v>
      </c>
      <c r="N16" s="312">
        <v>405</v>
      </c>
      <c r="O16" s="312">
        <v>267</v>
      </c>
      <c r="P16" s="312">
        <v>590</v>
      </c>
      <c r="Q16" s="312">
        <v>2370</v>
      </c>
      <c r="R16" s="313">
        <v>1160</v>
      </c>
      <c r="S16" s="318"/>
    </row>
    <row r="17" spans="1:19">
      <c r="A17" s="317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8"/>
      <c r="R17" s="318"/>
      <c r="S17" s="318"/>
    </row>
    <row r="18" spans="1:19">
      <c r="A18" s="696" t="s">
        <v>427</v>
      </c>
      <c r="B18" s="696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8"/>
      <c r="R18" s="318"/>
      <c r="S18" s="318"/>
    </row>
    <row r="19" spans="1:19" ht="55.5" customHeight="1">
      <c r="A19" s="303" t="s">
        <v>63</v>
      </c>
      <c r="B19" s="319"/>
      <c r="C19" s="303"/>
      <c r="D19" s="319"/>
      <c r="E19" s="303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20"/>
      <c r="R19" s="318"/>
      <c r="S19" s="318"/>
    </row>
    <row r="20" spans="1:19">
      <c r="A20" s="303" t="s">
        <v>169</v>
      </c>
      <c r="B20" s="303" t="s">
        <v>430</v>
      </c>
      <c r="C20" s="303" t="s">
        <v>431</v>
      </c>
      <c r="D20" s="303" t="s">
        <v>432</v>
      </c>
      <c r="E20" s="303" t="s">
        <v>433</v>
      </c>
      <c r="F20" s="304" t="s">
        <v>412</v>
      </c>
      <c r="G20" s="304" t="s">
        <v>413</v>
      </c>
      <c r="H20" s="304" t="s">
        <v>414</v>
      </c>
      <c r="I20" s="304" t="s">
        <v>415</v>
      </c>
      <c r="J20" s="304" t="s">
        <v>417</v>
      </c>
      <c r="K20" s="304" t="s">
        <v>418</v>
      </c>
      <c r="L20" s="304" t="s">
        <v>419</v>
      </c>
      <c r="M20" s="304" t="s">
        <v>420</v>
      </c>
      <c r="N20" s="308" t="s">
        <v>421</v>
      </c>
      <c r="O20" s="308" t="s">
        <v>422</v>
      </c>
      <c r="P20" s="308" t="s">
        <v>423</v>
      </c>
      <c r="Q20" s="308" t="s">
        <v>424</v>
      </c>
      <c r="R20" s="318"/>
      <c r="S20" s="318"/>
    </row>
    <row r="21" spans="1:19" ht="38.25" customHeight="1">
      <c r="A21" s="303" t="s">
        <v>429</v>
      </c>
      <c r="B21" s="303" t="s">
        <v>467</v>
      </c>
      <c r="C21" s="303" t="s">
        <v>467</v>
      </c>
      <c r="D21" s="303" t="s">
        <v>468</v>
      </c>
      <c r="E21" s="303" t="s">
        <v>469</v>
      </c>
      <c r="F21" s="304" t="s">
        <v>397</v>
      </c>
      <c r="G21" s="304" t="s">
        <v>397</v>
      </c>
      <c r="H21" s="304" t="s">
        <v>416</v>
      </c>
      <c r="I21" s="304" t="s">
        <v>416</v>
      </c>
      <c r="J21" s="307" t="s">
        <v>392</v>
      </c>
      <c r="K21" s="304" t="s">
        <v>405</v>
      </c>
      <c r="L21" s="304" t="s">
        <v>451</v>
      </c>
      <c r="M21" s="304" t="s">
        <v>451</v>
      </c>
      <c r="N21" s="308" t="s">
        <v>451</v>
      </c>
      <c r="O21" s="308" t="s">
        <v>425</v>
      </c>
      <c r="P21" s="308" t="s">
        <v>452</v>
      </c>
      <c r="Q21" s="308" t="s">
        <v>442</v>
      </c>
      <c r="R21" s="318"/>
      <c r="S21" s="318"/>
    </row>
    <row r="22" spans="1:19">
      <c r="A22" s="303" t="s">
        <v>428</v>
      </c>
      <c r="B22" s="303" t="s">
        <v>393</v>
      </c>
      <c r="C22" s="303" t="s">
        <v>393</v>
      </c>
      <c r="D22" s="303" t="s">
        <v>393</v>
      </c>
      <c r="E22" s="303" t="s">
        <v>393</v>
      </c>
      <c r="F22" s="304" t="s">
        <v>393</v>
      </c>
      <c r="G22" s="304" t="s">
        <v>393</v>
      </c>
      <c r="H22" s="304" t="s">
        <v>393</v>
      </c>
      <c r="I22" s="304" t="s">
        <v>406</v>
      </c>
      <c r="J22" s="304"/>
      <c r="K22" s="306"/>
      <c r="L22" s="304"/>
      <c r="M22" s="304"/>
      <c r="N22" s="319"/>
      <c r="O22" s="319"/>
      <c r="P22" s="319"/>
      <c r="Q22" s="320"/>
      <c r="R22" s="318"/>
      <c r="S22" s="318"/>
    </row>
    <row r="23" spans="1:19" s="229" customFormat="1">
      <c r="A23" s="309" t="s">
        <v>64</v>
      </c>
      <c r="B23" s="309">
        <v>2169</v>
      </c>
      <c r="C23" s="309">
        <v>2229</v>
      </c>
      <c r="D23" s="309">
        <v>2277</v>
      </c>
      <c r="E23" s="309">
        <v>2943</v>
      </c>
      <c r="F23" s="312">
        <v>2907</v>
      </c>
      <c r="G23" s="312">
        <v>3519</v>
      </c>
      <c r="H23" s="312">
        <v>5103</v>
      </c>
      <c r="I23" s="312">
        <v>8535</v>
      </c>
      <c r="J23" s="312">
        <v>1407</v>
      </c>
      <c r="K23" s="312">
        <v>5397</v>
      </c>
      <c r="L23" s="312">
        <v>7143</v>
      </c>
      <c r="M23" s="312">
        <v>9483</v>
      </c>
      <c r="N23" s="313">
        <v>7917</v>
      </c>
      <c r="O23" s="313">
        <v>1343</v>
      </c>
      <c r="P23" s="313">
        <v>1167</v>
      </c>
      <c r="Q23" s="448">
        <v>1167</v>
      </c>
      <c r="R23" s="449"/>
      <c r="S23" s="449"/>
    </row>
    <row r="24" spans="1:19">
      <c r="A24" s="317"/>
      <c r="B24" s="317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8"/>
      <c r="R24" s="318"/>
      <c r="S24" s="318"/>
    </row>
    <row r="25" spans="1:19">
      <c r="A25" s="696" t="s">
        <v>426</v>
      </c>
      <c r="B25" s="696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697" t="s">
        <v>411</v>
      </c>
      <c r="N25" s="697"/>
      <c r="O25" s="317"/>
      <c r="P25" s="317"/>
      <c r="Q25" s="318"/>
      <c r="R25" s="318"/>
      <c r="S25" s="318"/>
    </row>
    <row r="26" spans="1:19" ht="63.75" customHeight="1">
      <c r="A26" s="303" t="s">
        <v>63</v>
      </c>
      <c r="B26" s="319"/>
      <c r="C26" s="319"/>
      <c r="D26" s="319"/>
      <c r="E26" s="319"/>
      <c r="F26" s="319"/>
      <c r="G26" s="319"/>
      <c r="H26" s="319"/>
      <c r="I26" s="319"/>
      <c r="J26" s="319"/>
      <c r="K26" s="319"/>
      <c r="L26" s="317"/>
      <c r="M26" s="303" t="s">
        <v>63</v>
      </c>
      <c r="N26" s="319"/>
      <c r="O26" s="319"/>
      <c r="P26" s="67"/>
      <c r="Q26" s="318"/>
      <c r="R26" s="318"/>
      <c r="S26" s="318"/>
    </row>
    <row r="27" spans="1:19">
      <c r="A27" s="303" t="s">
        <v>169</v>
      </c>
      <c r="B27" s="304">
        <v>330</v>
      </c>
      <c r="C27" s="304">
        <v>330</v>
      </c>
      <c r="D27" s="304">
        <v>330</v>
      </c>
      <c r="E27" s="304">
        <v>316</v>
      </c>
      <c r="F27" s="305">
        <v>610</v>
      </c>
      <c r="G27" s="304">
        <v>850</v>
      </c>
      <c r="H27" s="319" t="s">
        <v>437</v>
      </c>
      <c r="I27" s="319" t="s">
        <v>438</v>
      </c>
      <c r="J27" s="319" t="s">
        <v>439</v>
      </c>
      <c r="K27" s="321">
        <v>19119977</v>
      </c>
      <c r="L27" s="317"/>
      <c r="M27" s="303" t="s">
        <v>169</v>
      </c>
      <c r="N27" s="304" t="s">
        <v>409</v>
      </c>
      <c r="O27" s="304" t="s">
        <v>410</v>
      </c>
      <c r="P27" s="319" t="s">
        <v>465</v>
      </c>
      <c r="Q27" s="318"/>
      <c r="R27" s="318"/>
      <c r="S27" s="318"/>
    </row>
    <row r="28" spans="1:19" ht="38.25">
      <c r="A28" s="303" t="s">
        <v>429</v>
      </c>
      <c r="B28" s="304" t="s">
        <v>435</v>
      </c>
      <c r="C28" s="304" t="s">
        <v>434</v>
      </c>
      <c r="D28" s="304" t="s">
        <v>436</v>
      </c>
      <c r="E28" s="304" t="s">
        <v>463</v>
      </c>
      <c r="F28" s="303" t="s">
        <v>463</v>
      </c>
      <c r="G28" s="307" t="s">
        <v>416</v>
      </c>
      <c r="H28" s="304" t="s">
        <v>451</v>
      </c>
      <c r="I28" s="304" t="s">
        <v>451</v>
      </c>
      <c r="J28" s="304" t="s">
        <v>391</v>
      </c>
      <c r="K28" s="308" t="s">
        <v>440</v>
      </c>
      <c r="L28" s="317"/>
      <c r="M28" s="303" t="s">
        <v>429</v>
      </c>
      <c r="N28" s="304" t="s">
        <v>464</v>
      </c>
      <c r="O28" s="304" t="s">
        <v>451</v>
      </c>
      <c r="P28" s="322" t="s">
        <v>466</v>
      </c>
      <c r="Q28" s="318"/>
      <c r="R28" s="318"/>
      <c r="S28" s="318"/>
    </row>
    <row r="29" spans="1:19">
      <c r="A29" s="303" t="s">
        <v>428</v>
      </c>
      <c r="B29" s="304" t="s">
        <v>393</v>
      </c>
      <c r="C29" s="304" t="s">
        <v>393</v>
      </c>
      <c r="D29" s="304" t="s">
        <v>393</v>
      </c>
      <c r="E29" s="304" t="s">
        <v>406</v>
      </c>
      <c r="F29" s="305" t="s">
        <v>393</v>
      </c>
      <c r="G29" s="304" t="s">
        <v>406</v>
      </c>
      <c r="H29" s="306"/>
      <c r="I29" s="304"/>
      <c r="J29" s="304"/>
      <c r="K29" s="319"/>
      <c r="L29" s="317"/>
      <c r="M29" s="303" t="s">
        <v>428</v>
      </c>
      <c r="N29" s="304" t="s">
        <v>393</v>
      </c>
      <c r="O29" s="304"/>
      <c r="P29" s="319"/>
      <c r="Q29" s="318"/>
      <c r="R29" s="318"/>
      <c r="S29" s="318"/>
    </row>
    <row r="30" spans="1:19" s="451" customFormat="1">
      <c r="A30" s="309" t="s">
        <v>64</v>
      </c>
      <c r="B30" s="312">
        <v>2731</v>
      </c>
      <c r="C30" s="312">
        <v>2731</v>
      </c>
      <c r="D30" s="312">
        <v>3538</v>
      </c>
      <c r="E30" s="312">
        <v>3423</v>
      </c>
      <c r="F30" s="314">
        <v>3154</v>
      </c>
      <c r="G30" s="312">
        <v>11463</v>
      </c>
      <c r="H30" s="312">
        <v>6399</v>
      </c>
      <c r="I30" s="312">
        <v>6054</v>
      </c>
      <c r="J30" s="312">
        <v>2253</v>
      </c>
      <c r="K30" s="313">
        <v>487</v>
      </c>
      <c r="L30" s="316"/>
      <c r="M30" s="309" t="s">
        <v>64</v>
      </c>
      <c r="N30" s="312">
        <v>1844</v>
      </c>
      <c r="O30" s="312">
        <v>2276</v>
      </c>
      <c r="P30" s="450">
        <v>141</v>
      </c>
      <c r="Q30" s="324"/>
      <c r="R30" s="324"/>
      <c r="S30" s="324"/>
    </row>
  </sheetData>
  <mergeCells count="8">
    <mergeCell ref="A1:I1"/>
    <mergeCell ref="A9:I9"/>
    <mergeCell ref="A3:B3"/>
    <mergeCell ref="A11:B11"/>
    <mergeCell ref="M25:N25"/>
    <mergeCell ref="A18:B18"/>
    <mergeCell ref="A25:B25"/>
    <mergeCell ref="F4:G4"/>
  </mergeCells>
  <pageMargins left="0" right="0" top="0" bottom="0" header="0.31496062992125984" footer="0"/>
  <pageSetup paperSize="9" scale="65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Двуж. КАБЕЛЬ в стяжку</vt:lpstr>
      <vt:lpstr>Двуж. МАТЫ под плитку</vt:lpstr>
      <vt:lpstr>Двуж. ТОНКИЙ кабель под плитку</vt:lpstr>
      <vt:lpstr>ИК плёнка + алюминиевые маты</vt:lpstr>
      <vt:lpstr>МЕХАН. рег-ры</vt:lpstr>
      <vt:lpstr>ПРОГ. рег-ры</vt:lpstr>
      <vt:lpstr>TERNEO</vt:lpstr>
      <vt:lpstr>ТРУБЫ+ВОДОСТОКИ+Кровля</vt:lpstr>
      <vt:lpstr>Метеостанции и наруж рег-ры</vt:lpstr>
      <vt:lpstr>TERNEO!Excel_BuiltIn_Print_Area_1_1</vt:lpstr>
      <vt:lpstr>'Двуж. КАБЕЛЬ в стяжку'!Print_Area</vt:lpstr>
      <vt:lpstr>'ИК плёнка + алюминиевые маты'!Область_печати</vt:lpstr>
      <vt:lpstr>'Метеостанции и наруж рег-ры'!Область_печати</vt:lpstr>
      <vt:lpstr>'ТРУБЫ+ВОДОСТОКИ+Кровля'!Область_печати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2019-06-13T14:08:19Z</dcterms:modified>
</cp:coreProperties>
</file>